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прог.р-н (по источн.)" sheetId="1" r:id="rId1"/>
  </sheets>
  <externalReferences>
    <externalReference r:id="rId4"/>
  </externalReferences>
  <definedNames>
    <definedName name="_xlnm.Print_Titles" localSheetId="0">'прог.р-н (по источн.)'!$5:$7</definedName>
  </definedNames>
  <calcPr fullCalcOnLoad="1"/>
</workbook>
</file>

<file path=xl/sharedStrings.xml><?xml version="1.0" encoding="utf-8"?>
<sst xmlns="http://schemas.openxmlformats.org/spreadsheetml/2006/main" count="148" uniqueCount="143">
  <si>
    <t>Исполнение бюджета Савинского муниципального района</t>
  </si>
  <si>
    <t>за 2014 год в разрезе муниципальных программ</t>
  </si>
  <si>
    <t>(тыс.руб.)</t>
  </si>
  <si>
    <t>Наименование показателя</t>
  </si>
  <si>
    <t>Утвержденные бюджетные назначения</t>
  </si>
  <si>
    <t>Исполнено</t>
  </si>
  <si>
    <t>Всего:</t>
  </si>
  <si>
    <t>в том числе</t>
  </si>
  <si>
    <t>федеральный бюджет</t>
  </si>
  <si>
    <t>областной бюджет</t>
  </si>
  <si>
    <t>бюджет муниципального района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</si>
  <si>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</si>
  <si>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</si>
  <si>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</si>
  <si>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</si>
  <si>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</si>
  <si>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</si>
  <si>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</si>
  <si>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</si>
  <si>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</si>
  <si>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</si>
  <si>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</si>
  <si>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</si>
  <si>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 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</si>
  <si>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</si>
  <si>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*Строительтство здания общеобразовательной школы в пос. Савино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</si>
  <si>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</si>
  <si>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</si>
  <si>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</si>
  <si>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</si>
  <si>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</si>
  <si>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</si>
  <si>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</si>
  <si>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</si>
  <si>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</si>
  <si>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</si>
  <si>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</si>
  <si>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Реализация мероприятий по укреплению пожарной безопасности общеобразовательных организаций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</si>
  <si>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</si>
  <si>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</si>
  <si>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</si>
  <si>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</si>
  <si>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</si>
  <si>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</si>
  <si>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</si>
  <si>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</si>
  <si>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</si>
  <si>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</si>
  <si>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</si>
  <si>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</si>
  <si>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</si>
  <si>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</si>
  <si>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</si>
  <si>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</si>
  <si>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</si>
  <si>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</si>
  <si>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</si>
  <si>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</si>
  <si>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</si>
  <si>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</si>
  <si>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</si>
  <si>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</si>
  <si>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</si>
  <si>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</si>
  <si>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</si>
  <si>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</si>
  <si>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</si>
  <si>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</si>
  <si>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</si>
  <si>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</si>
  <si>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</si>
  <si>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</si>
  <si>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</si>
  <si>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</si>
  <si>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</si>
  <si>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</si>
  <si>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</si>
  <si>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</si>
  <si>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Муниципальная программа Савинского муниципального района "Охрана окружающей среды Савинского муниципального района"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</si>
  <si>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</si>
  <si>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 xml:space="preserve">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</si>
  <si>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</si>
  <si>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</si>
  <si>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</si>
  <si>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</si>
  <si>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</si>
  <si>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</si>
  <si>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</si>
  <si>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</si>
  <si>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Муниципальная программа Савинского муниципального района "Молодежь Савинского муниципального района"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</si>
  <si>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</si>
  <si>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</si>
  <si>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</si>
  <si>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</si>
  <si>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</si>
  <si>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</si>
  <si>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</si>
  <si>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</si>
  <si>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</si>
  <si>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муниципального района "Молодежь Савинского муниципального района"</t>
  </si>
  <si>
    <t xml:space="preserve">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</si>
  <si>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</si>
  <si>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</si>
  <si>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</si>
  <si>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</si>
  <si>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</si>
  <si>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</si>
  <si>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</si>
  <si>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</si>
  <si>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 Савинского муниципального района"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</si>
  <si>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</si>
  <si>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</si>
  <si>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</si>
  <si>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</si>
  <si>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 xml:space="preserve">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</si>
  <si>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</si>
  <si>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</si>
  <si>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</si>
  <si>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</si>
  <si>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</si>
  <si>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</si>
  <si>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</si>
  <si>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</si>
  <si>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</si>
  <si>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</si>
  <si>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</si>
  <si>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</si>
  <si>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</si>
  <si>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</si>
  <si>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</si>
  <si>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</si>
  <si>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</si>
  <si>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</si>
  <si>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</si>
  <si>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</si>
  <si>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</si>
  <si>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</si>
  <si>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</si>
  <si>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</si>
  <si>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</si>
  <si>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</si>
  <si>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Всего расходов по программам:</t>
  </si>
  <si>
    <t>* Ассигнования на строительтство здания общеобразовательной школы в пос. Савино в бюджете Савинского муниципального района не предусмотренны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</si>
</sst>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2" borderId="0" xfId="0" applyAlignment="1">
      <alignment/>
    </xf>
    <xf numFmtId="0" fontId="44" fillId="2" borderId="0" xfId="0" applyFont="1" applyFill="1" applyAlignment="1">
      <alignment horizontal="center" wrapText="1"/>
    </xf>
    <xf numFmtId="0" fontId="19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0" fontId="45" fillId="2" borderId="10" xfId="0" applyFont="1" applyFill="1" applyBorder="1" applyAlignment="1">
      <alignment horizontal="right"/>
    </xf>
    <xf numFmtId="0" fontId="21" fillId="2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wrapText="1"/>
    </xf>
    <xf numFmtId="0" fontId="46" fillId="2" borderId="13" xfId="0" applyFont="1" applyFill="1" applyBorder="1" applyAlignment="1">
      <alignment horizontal="center" wrapText="1"/>
    </xf>
    <xf numFmtId="0" fontId="46" fillId="2" borderId="1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left" wrapText="1"/>
    </xf>
    <xf numFmtId="0" fontId="46" fillId="2" borderId="13" xfId="0" applyFont="1" applyFill="1" applyBorder="1" applyAlignment="1">
      <alignment horizontal="left" wrapText="1"/>
    </xf>
    <xf numFmtId="0" fontId="46" fillId="2" borderId="14" xfId="0" applyFont="1" applyFill="1" applyBorder="1" applyAlignment="1">
      <alignment horizontal="left" wrapText="1"/>
    </xf>
    <xf numFmtId="0" fontId="24" fillId="2" borderId="16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justify" vertical="top" wrapText="1"/>
    </xf>
    <xf numFmtId="4" fontId="46" fillId="34" borderId="11" xfId="0" applyNumberFormat="1" applyFont="1" applyFill="1" applyBorder="1" applyAlignment="1">
      <alignment horizontal="right" vertical="top" shrinkToFit="1"/>
    </xf>
    <xf numFmtId="0" fontId="45" fillId="2" borderId="11" xfId="0" applyFont="1" applyFill="1" applyBorder="1" applyAlignment="1">
      <alignment horizontal="justify" vertical="top" wrapText="1"/>
    </xf>
    <xf numFmtId="4" fontId="45" fillId="34" borderId="11" xfId="0" applyNumberFormat="1" applyFont="1" applyFill="1" applyBorder="1" applyAlignment="1">
      <alignment horizontal="right" vertical="top" shrinkToFit="1"/>
    </xf>
    <xf numFmtId="0" fontId="48" fillId="2" borderId="0" xfId="0" applyFont="1" applyFill="1" applyAlignment="1">
      <alignment/>
    </xf>
    <xf numFmtId="0" fontId="45" fillId="2" borderId="0" xfId="0" applyFont="1" applyFill="1" applyAlignment="1">
      <alignment horizontal="left" wrapText="1"/>
    </xf>
    <xf numFmtId="0" fontId="48" fillId="2" borderId="0" xfId="0" applyFont="1" applyFill="1" applyAlignment="1">
      <alignment horizontal="left" wrapText="1"/>
    </xf>
    <xf numFmtId="0" fontId="0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43;&#1086;&#1076;&#1086;&#1074;&#1086;&#1081;%20&#1086;&#1090;&#1095;&#1077;&#1090;\2014%20&#1075;\&#1048;&#1089;&#1087;&#1086;&#1083;&#1085;&#1077;&#1085;&#1080;&#1077;%20&#1087;&#1086;%20&#1087;&#1088;&#1086;&#1075;&#1088;&#1072;&#1084;&#1084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.р-н"/>
      <sheetName val="прог.р-н (по источн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40" sqref="A140:I140"/>
    </sheetView>
  </sheetViews>
  <sheetFormatPr defaultColWidth="9.00390625" defaultRowHeight="12.75" outlineLevelRow="4"/>
  <cols>
    <col min="1" max="1" width="55.00390625" style="3" customWidth="1"/>
    <col min="2" max="2" width="13.875" style="3" customWidth="1"/>
    <col min="3" max="3" width="15.75390625" style="3" customWidth="1"/>
    <col min="4" max="4" width="12.625" style="3" customWidth="1"/>
    <col min="5" max="5" width="13.875" style="3" customWidth="1"/>
    <col min="6" max="6" width="16.25390625" style="3" customWidth="1"/>
    <col min="7" max="7" width="15.375" style="3" customWidth="1"/>
    <col min="8" max="8" width="13.125" style="3" customWidth="1"/>
    <col min="9" max="9" width="14.625" style="3" customWidth="1"/>
    <col min="10" max="16384" width="9.125" style="3" customWidth="1"/>
  </cols>
  <sheetData>
    <row r="1" spans="1:9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ht="20.25">
      <c r="A2" s="1" t="s">
        <v>1</v>
      </c>
      <c r="B2" s="1"/>
      <c r="C2" s="1"/>
      <c r="D2" s="1"/>
      <c r="E2" s="1"/>
      <c r="F2" s="2"/>
      <c r="G2" s="2"/>
      <c r="H2" s="2"/>
      <c r="I2" s="2"/>
    </row>
    <row r="3" spans="1:5" ht="18.75">
      <c r="A3" s="4"/>
      <c r="B3" s="4"/>
      <c r="C3" s="4"/>
      <c r="D3" s="4"/>
      <c r="E3" s="4"/>
    </row>
    <row r="4" spans="1:9" ht="18.75">
      <c r="A4" s="5"/>
      <c r="B4" s="5"/>
      <c r="C4" s="5"/>
      <c r="D4" s="5"/>
      <c r="E4" s="5"/>
      <c r="I4" s="6" t="s">
        <v>2</v>
      </c>
    </row>
    <row r="5" spans="1:9" ht="18.75" customHeight="1">
      <c r="A5" s="7" t="s">
        <v>3</v>
      </c>
      <c r="B5" s="8" t="s">
        <v>4</v>
      </c>
      <c r="C5" s="9"/>
      <c r="D5" s="9"/>
      <c r="E5" s="10"/>
      <c r="F5" s="11" t="s">
        <v>5</v>
      </c>
      <c r="G5" s="12"/>
      <c r="H5" s="12"/>
      <c r="I5" s="13"/>
    </row>
    <row r="6" spans="1:9" ht="18.75" customHeight="1">
      <c r="A6" s="14"/>
      <c r="B6" s="15" t="s">
        <v>6</v>
      </c>
      <c r="C6" s="16" t="s">
        <v>7</v>
      </c>
      <c r="D6" s="17"/>
      <c r="E6" s="18"/>
      <c r="F6" s="15" t="s">
        <v>6</v>
      </c>
      <c r="G6" s="16" t="s">
        <v>7</v>
      </c>
      <c r="H6" s="17"/>
      <c r="I6" s="18"/>
    </row>
    <row r="7" spans="1:9" ht="56.25" customHeight="1">
      <c r="A7" s="14"/>
      <c r="B7" s="19"/>
      <c r="C7" s="20" t="s">
        <v>8</v>
      </c>
      <c r="D7" s="20" t="s">
        <v>9</v>
      </c>
      <c r="E7" s="20" t="s">
        <v>10</v>
      </c>
      <c r="F7" s="19"/>
      <c r="G7" s="20" t="s">
        <v>8</v>
      </c>
      <c r="H7" s="20" t="s">
        <v>9</v>
      </c>
      <c r="I7" s="20" t="s">
        <v>10</v>
      </c>
    </row>
    <row r="8" spans="1:9" ht="76.5" customHeight="1">
      <c r="A8" s="21" t="s">
        <v>11</v>
      </c>
      <c r="B8" s="22">
        <f aca="true" t="shared" si="0" ref="B8:I8">SUM(B9,B15,B23,B28,B33,B35,B39,B41,B46,B49,B54,B57,)</f>
        <v>297078.4000000001</v>
      </c>
      <c r="C8" s="22">
        <f t="shared" si="0"/>
        <v>182423</v>
      </c>
      <c r="D8" s="22">
        <f t="shared" si="0"/>
        <v>61569.600000000006</v>
      </c>
      <c r="E8" s="22">
        <f t="shared" si="0"/>
        <v>53085.79999999999</v>
      </c>
      <c r="F8" s="22">
        <f t="shared" si="0"/>
        <v>115982.44</v>
      </c>
      <c r="G8" s="22">
        <f t="shared" si="0"/>
        <v>2630.5000000000005</v>
      </c>
      <c r="H8" s="22">
        <f t="shared" si="0"/>
        <v>60741.83</v>
      </c>
      <c r="I8" s="22">
        <f t="shared" si="0"/>
        <v>52610.11</v>
      </c>
    </row>
    <row r="9" spans="1:9" ht="93.75" outlineLevel="1">
      <c r="A9" s="21" t="s">
        <v>12</v>
      </c>
      <c r="B9" s="22">
        <f aca="true" t="shared" si="1" ref="B9:I9">SUM(B10:B14)</f>
        <v>34223.630000000005</v>
      </c>
      <c r="C9" s="22">
        <f t="shared" si="1"/>
        <v>0</v>
      </c>
      <c r="D9" s="22">
        <f t="shared" si="1"/>
        <v>13975.7</v>
      </c>
      <c r="E9" s="22">
        <f t="shared" si="1"/>
        <v>20247.93</v>
      </c>
      <c r="F9" s="22">
        <f t="shared" si="1"/>
        <v>33634.58</v>
      </c>
      <c r="G9" s="22">
        <f t="shared" si="1"/>
        <v>0</v>
      </c>
      <c r="H9" s="22">
        <f t="shared" si="1"/>
        <v>13421.9</v>
      </c>
      <c r="I9" s="22">
        <f t="shared" si="1"/>
        <v>20212.68</v>
      </c>
    </row>
    <row r="10" spans="1:9" ht="216" customHeight="1" outlineLevel="4">
      <c r="A10" s="23" t="s">
        <v>13</v>
      </c>
      <c r="B10" s="24">
        <f>SUM(C10:E10)</f>
        <v>20217.93</v>
      </c>
      <c r="C10" s="24"/>
      <c r="D10" s="24"/>
      <c r="E10" s="24">
        <v>20217.93</v>
      </c>
      <c r="F10" s="24">
        <f>SUM(G10:I10)</f>
        <v>20182.68</v>
      </c>
      <c r="G10" s="24"/>
      <c r="H10" s="24"/>
      <c r="I10" s="24">
        <v>20182.68</v>
      </c>
    </row>
    <row r="11" spans="1:9" ht="187.5" customHeight="1" outlineLevel="4">
      <c r="A11" s="23" t="s">
        <v>14</v>
      </c>
      <c r="B11" s="24">
        <f>SUM(C11:E11)</f>
        <v>30</v>
      </c>
      <c r="C11" s="24"/>
      <c r="D11" s="24"/>
      <c r="E11" s="24">
        <v>30</v>
      </c>
      <c r="F11" s="24">
        <f>SUM(G11:I11)</f>
        <v>30</v>
      </c>
      <c r="G11" s="24"/>
      <c r="H11" s="24"/>
      <c r="I11" s="24">
        <v>30</v>
      </c>
    </row>
    <row r="12" spans="1:9" ht="291" customHeight="1" outlineLevel="4">
      <c r="A12" s="23" t="s">
        <v>15</v>
      </c>
      <c r="B12" s="24">
        <f>SUM(C12:E12)</f>
        <v>446.3</v>
      </c>
      <c r="C12" s="24"/>
      <c r="D12" s="24">
        <v>446.3</v>
      </c>
      <c r="E12" s="24"/>
      <c r="F12" s="24">
        <f>SUM(G12:I12)</f>
        <v>375.44</v>
      </c>
      <c r="G12" s="24"/>
      <c r="H12" s="24">
        <v>375.44</v>
      </c>
      <c r="I12" s="24"/>
    </row>
    <row r="13" spans="1:9" ht="222.75" customHeight="1" outlineLevel="4">
      <c r="A13" s="23" t="s">
        <v>16</v>
      </c>
      <c r="B13" s="24">
        <f>SUM(C13:E13)</f>
        <v>1514.4</v>
      </c>
      <c r="C13" s="24"/>
      <c r="D13" s="24">
        <v>1514.4</v>
      </c>
      <c r="E13" s="24"/>
      <c r="F13" s="24">
        <f>SUM(G13:I13)</f>
        <v>1031.46</v>
      </c>
      <c r="G13" s="24"/>
      <c r="H13" s="24">
        <v>1031.46</v>
      </c>
      <c r="I13" s="24"/>
    </row>
    <row r="14" spans="1:9" ht="331.5" customHeight="1" outlineLevel="4">
      <c r="A14" s="23" t="s">
        <v>17</v>
      </c>
      <c r="B14" s="24">
        <f>SUM(C14:E14)</f>
        <v>12015</v>
      </c>
      <c r="C14" s="24"/>
      <c r="D14" s="24">
        <v>12015</v>
      </c>
      <c r="E14" s="24"/>
      <c r="F14" s="24">
        <f>SUM(G14:I14)</f>
        <v>12015</v>
      </c>
      <c r="G14" s="24"/>
      <c r="H14" s="24">
        <v>12015</v>
      </c>
      <c r="I14" s="24"/>
    </row>
    <row r="15" spans="1:9" ht="93.75" outlineLevel="1">
      <c r="A15" s="21" t="s">
        <v>18</v>
      </c>
      <c r="B15" s="22">
        <f aca="true" t="shared" si="2" ref="B15:I15">SUM(B16:B22)</f>
        <v>247039.49</v>
      </c>
      <c r="C15" s="22">
        <f t="shared" si="2"/>
        <v>182330.6</v>
      </c>
      <c r="D15" s="22">
        <f t="shared" si="2"/>
        <v>46353.700000000004</v>
      </c>
      <c r="E15" s="22">
        <f t="shared" si="2"/>
        <v>18355.19</v>
      </c>
      <c r="F15" s="22">
        <f t="shared" si="2"/>
        <v>66781.7</v>
      </c>
      <c r="G15" s="22">
        <f t="shared" si="2"/>
        <v>2538.1000000000004</v>
      </c>
      <c r="H15" s="22">
        <f t="shared" si="2"/>
        <v>46310.090000000004</v>
      </c>
      <c r="I15" s="22">
        <f t="shared" si="2"/>
        <v>17933.51</v>
      </c>
    </row>
    <row r="16" spans="1:9" ht="201.75" customHeight="1" outlineLevel="4">
      <c r="A16" s="23" t="s">
        <v>19</v>
      </c>
      <c r="B16" s="24">
        <f>SUM(C16:E16)</f>
        <v>17254.69</v>
      </c>
      <c r="C16" s="24"/>
      <c r="D16" s="24"/>
      <c r="E16" s="24">
        <v>17254.69</v>
      </c>
      <c r="F16" s="24">
        <f>SUM(G16:I16)</f>
        <v>17233.69</v>
      </c>
      <c r="G16" s="24"/>
      <c r="H16" s="24"/>
      <c r="I16" s="24">
        <v>17233.69</v>
      </c>
    </row>
    <row r="17" spans="1:9" ht="145.5" customHeight="1" outlineLevel="4">
      <c r="A17" s="23" t="s">
        <v>20</v>
      </c>
      <c r="B17" s="24">
        <f aca="true" t="shared" si="3" ref="B17:B22">SUM(C17:E17)</f>
        <v>98</v>
      </c>
      <c r="C17" s="24"/>
      <c r="D17" s="24"/>
      <c r="E17" s="24">
        <v>98</v>
      </c>
      <c r="F17" s="24">
        <f aca="true" t="shared" si="4" ref="F17:F22">SUM(G17:I17)</f>
        <v>98</v>
      </c>
      <c r="G17" s="24"/>
      <c r="H17" s="24"/>
      <c r="I17" s="24">
        <v>98</v>
      </c>
    </row>
    <row r="18" spans="1:9" ht="132.75" customHeight="1" outlineLevel="4">
      <c r="A18" s="23" t="s">
        <v>21</v>
      </c>
      <c r="B18" s="24">
        <f t="shared" si="3"/>
        <v>1320.8</v>
      </c>
      <c r="C18" s="24"/>
      <c r="D18" s="24">
        <v>1307.3</v>
      </c>
      <c r="E18" s="24">
        <v>13.5</v>
      </c>
      <c r="F18" s="24">
        <f t="shared" si="4"/>
        <v>1276.51</v>
      </c>
      <c r="G18" s="24"/>
      <c r="H18" s="24">
        <v>1263.69</v>
      </c>
      <c r="I18" s="24">
        <v>12.82</v>
      </c>
    </row>
    <row r="19" spans="1:9" ht="150" outlineLevel="4">
      <c r="A19" s="23" t="s">
        <v>22</v>
      </c>
      <c r="B19" s="24">
        <f t="shared" si="3"/>
        <v>2052.4</v>
      </c>
      <c r="C19" s="24">
        <v>1652.4</v>
      </c>
      <c r="D19" s="24"/>
      <c r="E19" s="24">
        <v>400</v>
      </c>
      <c r="F19" s="24">
        <f t="shared" si="4"/>
        <v>1719.9</v>
      </c>
      <c r="G19" s="24">
        <v>1319.9</v>
      </c>
      <c r="H19" s="24"/>
      <c r="I19" s="24">
        <v>400</v>
      </c>
    </row>
    <row r="20" spans="1:9" ht="163.5" customHeight="1" outlineLevel="4">
      <c r="A20" s="23" t="s">
        <v>23</v>
      </c>
      <c r="B20" s="24">
        <f t="shared" si="3"/>
        <v>1407.2</v>
      </c>
      <c r="C20" s="24">
        <v>1218.2</v>
      </c>
      <c r="D20" s="24"/>
      <c r="E20" s="24">
        <v>189</v>
      </c>
      <c r="F20" s="24">
        <f t="shared" si="4"/>
        <v>1407.2</v>
      </c>
      <c r="G20" s="24">
        <v>1218.2</v>
      </c>
      <c r="H20" s="24"/>
      <c r="I20" s="24">
        <v>189</v>
      </c>
    </row>
    <row r="21" spans="1:9" ht="331.5" customHeight="1" outlineLevel="4">
      <c r="A21" s="23" t="s">
        <v>24</v>
      </c>
      <c r="B21" s="24">
        <f t="shared" si="3"/>
        <v>45046.4</v>
      </c>
      <c r="C21" s="24"/>
      <c r="D21" s="24">
        <v>45046.4</v>
      </c>
      <c r="E21" s="24"/>
      <c r="F21" s="24">
        <f t="shared" si="4"/>
        <v>45046.4</v>
      </c>
      <c r="G21" s="24"/>
      <c r="H21" s="24">
        <v>45046.4</v>
      </c>
      <c r="I21" s="24"/>
    </row>
    <row r="22" spans="1:9" ht="39.75" customHeight="1" outlineLevel="4">
      <c r="A22" s="23" t="s">
        <v>25</v>
      </c>
      <c r="B22" s="24">
        <f t="shared" si="3"/>
        <v>179860</v>
      </c>
      <c r="C22" s="24">
        <v>179460</v>
      </c>
      <c r="D22" s="24"/>
      <c r="E22" s="24">
        <v>400</v>
      </c>
      <c r="F22" s="24">
        <f t="shared" si="4"/>
        <v>0</v>
      </c>
      <c r="G22" s="24"/>
      <c r="H22" s="24"/>
      <c r="I22" s="24"/>
    </row>
    <row r="23" spans="1:9" ht="112.5" outlineLevel="1">
      <c r="A23" s="21" t="s">
        <v>26</v>
      </c>
      <c r="B23" s="22">
        <f aca="true" t="shared" si="5" ref="B23:I23">SUM(B24:B27)</f>
        <v>5080.02</v>
      </c>
      <c r="C23" s="22">
        <f t="shared" si="5"/>
        <v>0</v>
      </c>
      <c r="D23" s="22">
        <f t="shared" si="5"/>
        <v>648.2</v>
      </c>
      <c r="E23" s="22">
        <f t="shared" si="5"/>
        <v>4431.82</v>
      </c>
      <c r="F23" s="22">
        <f t="shared" si="5"/>
        <v>4849.66</v>
      </c>
      <c r="G23" s="22">
        <f t="shared" si="5"/>
        <v>0</v>
      </c>
      <c r="H23" s="22">
        <f t="shared" si="5"/>
        <v>417.84000000000003</v>
      </c>
      <c r="I23" s="22">
        <f t="shared" si="5"/>
        <v>4431.82</v>
      </c>
    </row>
    <row r="24" spans="1:9" ht="147" customHeight="1" outlineLevel="4">
      <c r="A24" s="23" t="s">
        <v>27</v>
      </c>
      <c r="B24" s="24">
        <f>SUM(C24:E24)</f>
        <v>3964</v>
      </c>
      <c r="C24" s="24"/>
      <c r="D24" s="24"/>
      <c r="E24" s="24">
        <v>3964</v>
      </c>
      <c r="F24" s="24">
        <f>SUM(G24:I24)</f>
        <v>3964</v>
      </c>
      <c r="G24" s="24"/>
      <c r="H24" s="24"/>
      <c r="I24" s="24">
        <v>3964</v>
      </c>
    </row>
    <row r="25" spans="1:9" ht="131.25" outlineLevel="4">
      <c r="A25" s="23" t="s">
        <v>28</v>
      </c>
      <c r="B25" s="24">
        <f>SUM(C25:E25)</f>
        <v>50</v>
      </c>
      <c r="C25" s="24"/>
      <c r="D25" s="24"/>
      <c r="E25" s="24">
        <v>50</v>
      </c>
      <c r="F25" s="24">
        <f>SUM(G25:I25)</f>
        <v>50</v>
      </c>
      <c r="G25" s="24"/>
      <c r="H25" s="24"/>
      <c r="I25" s="24">
        <v>50</v>
      </c>
    </row>
    <row r="26" spans="1:9" ht="206.25" customHeight="1" outlineLevel="4">
      <c r="A26" s="23" t="s">
        <v>29</v>
      </c>
      <c r="B26" s="24">
        <f>SUM(C26:E26)</f>
        <v>364.93</v>
      </c>
      <c r="C26" s="24"/>
      <c r="D26" s="24">
        <v>196.6</v>
      </c>
      <c r="E26" s="24">
        <v>168.33</v>
      </c>
      <c r="F26" s="24">
        <f>SUM(G26:I26)</f>
        <v>336.68</v>
      </c>
      <c r="G26" s="24"/>
      <c r="H26" s="24">
        <v>168.35</v>
      </c>
      <c r="I26" s="24">
        <v>168.33</v>
      </c>
    </row>
    <row r="27" spans="1:9" ht="216.75" customHeight="1" outlineLevel="4">
      <c r="A27" s="23" t="s">
        <v>30</v>
      </c>
      <c r="B27" s="24">
        <f>SUM(C27:E27)</f>
        <v>701.09</v>
      </c>
      <c r="C27" s="24"/>
      <c r="D27" s="24">
        <v>451.6</v>
      </c>
      <c r="E27" s="24">
        <v>249.49</v>
      </c>
      <c r="F27" s="24">
        <f>SUM(G27:I27)</f>
        <v>498.98</v>
      </c>
      <c r="G27" s="24"/>
      <c r="H27" s="24">
        <v>249.49</v>
      </c>
      <c r="I27" s="24">
        <v>249.49</v>
      </c>
    </row>
    <row r="28" spans="1:9" ht="92.25" customHeight="1" outlineLevel="1">
      <c r="A28" s="21" t="s">
        <v>31</v>
      </c>
      <c r="B28" s="22">
        <f aca="true" t="shared" si="6" ref="B28:I28">SUM(B29:B32)</f>
        <v>1166.6399999999999</v>
      </c>
      <c r="C28" s="22">
        <f t="shared" si="6"/>
        <v>92.4</v>
      </c>
      <c r="D28" s="22">
        <f t="shared" si="6"/>
        <v>252</v>
      </c>
      <c r="E28" s="22">
        <f t="shared" si="6"/>
        <v>822.24</v>
      </c>
      <c r="F28" s="22">
        <f t="shared" si="6"/>
        <v>1166.1399999999999</v>
      </c>
      <c r="G28" s="22">
        <f t="shared" si="6"/>
        <v>92.4</v>
      </c>
      <c r="H28" s="22">
        <f t="shared" si="6"/>
        <v>252</v>
      </c>
      <c r="I28" s="22">
        <f t="shared" si="6"/>
        <v>821.74</v>
      </c>
    </row>
    <row r="29" spans="1:9" ht="131.25" outlineLevel="4">
      <c r="A29" s="23" t="s">
        <v>32</v>
      </c>
      <c r="B29" s="24">
        <f>SUM(C29:E29)</f>
        <v>305.03</v>
      </c>
      <c r="C29" s="24"/>
      <c r="D29" s="24"/>
      <c r="E29" s="24">
        <v>305.03</v>
      </c>
      <c r="F29" s="24">
        <f>SUM(G29:I29)</f>
        <v>305.03</v>
      </c>
      <c r="G29" s="24"/>
      <c r="H29" s="24"/>
      <c r="I29" s="24">
        <v>305.03</v>
      </c>
    </row>
    <row r="30" spans="1:9" ht="127.5" customHeight="1" outlineLevel="4">
      <c r="A30" s="23" t="s">
        <v>33</v>
      </c>
      <c r="B30" s="24">
        <f>SUM(C30:E30)</f>
        <v>205.21</v>
      </c>
      <c r="C30" s="24"/>
      <c r="D30" s="24"/>
      <c r="E30" s="24">
        <v>205.21</v>
      </c>
      <c r="F30" s="24">
        <f>SUM(G30:I30)</f>
        <v>205.21</v>
      </c>
      <c r="G30" s="24"/>
      <c r="H30" s="24"/>
      <c r="I30" s="24">
        <v>205.21</v>
      </c>
    </row>
    <row r="31" spans="1:9" ht="150" customHeight="1" outlineLevel="4">
      <c r="A31" s="23" t="s">
        <v>34</v>
      </c>
      <c r="B31" s="24">
        <f>SUM(C31:E31)</f>
        <v>100.80000000000001</v>
      </c>
      <c r="C31" s="24">
        <v>92.4</v>
      </c>
      <c r="D31" s="24">
        <v>8.4</v>
      </c>
      <c r="E31" s="24"/>
      <c r="F31" s="24">
        <f>SUM(G31:I31)</f>
        <v>100.80000000000001</v>
      </c>
      <c r="G31" s="24">
        <v>92.4</v>
      </c>
      <c r="H31" s="24">
        <v>8.4</v>
      </c>
      <c r="I31" s="24"/>
    </row>
    <row r="32" spans="1:9" ht="150.75" customHeight="1" outlineLevel="4">
      <c r="A32" s="23" t="s">
        <v>35</v>
      </c>
      <c r="B32" s="24">
        <f>SUM(C32:E32)</f>
        <v>555.6</v>
      </c>
      <c r="C32" s="24"/>
      <c r="D32" s="24">
        <v>243.6</v>
      </c>
      <c r="E32" s="24">
        <v>312</v>
      </c>
      <c r="F32" s="24">
        <f>SUM(G32:I32)</f>
        <v>555.1</v>
      </c>
      <c r="G32" s="24"/>
      <c r="H32" s="24">
        <v>243.6</v>
      </c>
      <c r="I32" s="24">
        <v>311.5</v>
      </c>
    </row>
    <row r="33" spans="1:9" ht="150.75" customHeight="1" outlineLevel="1">
      <c r="A33" s="21" t="s">
        <v>36</v>
      </c>
      <c r="B33" s="22">
        <f aca="true" t="shared" si="7" ref="B33:I33">SUM(B34)</f>
        <v>1705.7</v>
      </c>
      <c r="C33" s="22">
        <f t="shared" si="7"/>
        <v>0</v>
      </c>
      <c r="D33" s="22">
        <f t="shared" si="7"/>
        <v>340</v>
      </c>
      <c r="E33" s="22">
        <f t="shared" si="7"/>
        <v>1365.7</v>
      </c>
      <c r="F33" s="22">
        <f t="shared" si="7"/>
        <v>1701.43</v>
      </c>
      <c r="G33" s="22">
        <f t="shared" si="7"/>
        <v>0</v>
      </c>
      <c r="H33" s="22">
        <f t="shared" si="7"/>
        <v>340</v>
      </c>
      <c r="I33" s="22">
        <f t="shared" si="7"/>
        <v>1361.43</v>
      </c>
    </row>
    <row r="34" spans="1:9" ht="206.25" outlineLevel="4">
      <c r="A34" s="23" t="s">
        <v>37</v>
      </c>
      <c r="B34" s="24">
        <f>SUM(C34:E34)</f>
        <v>1705.7</v>
      </c>
      <c r="C34" s="24"/>
      <c r="D34" s="24">
        <v>340</v>
      </c>
      <c r="E34" s="24">
        <v>1365.7</v>
      </c>
      <c r="F34" s="24">
        <f>SUM(G34:I34)</f>
        <v>1701.43</v>
      </c>
      <c r="G34" s="24"/>
      <c r="H34" s="24">
        <v>340</v>
      </c>
      <c r="I34" s="24">
        <v>1361.43</v>
      </c>
    </row>
    <row r="35" spans="1:9" ht="132" customHeight="1" outlineLevel="1">
      <c r="A35" s="21" t="s">
        <v>38</v>
      </c>
      <c r="B35" s="22">
        <f aca="true" t="shared" si="8" ref="B35:I35">SUM(B36:B38)</f>
        <v>171.62</v>
      </c>
      <c r="C35" s="22">
        <f t="shared" si="8"/>
        <v>0</v>
      </c>
      <c r="D35" s="22">
        <f t="shared" si="8"/>
        <v>0</v>
      </c>
      <c r="E35" s="22">
        <f t="shared" si="8"/>
        <v>171.62</v>
      </c>
      <c r="F35" s="22">
        <f t="shared" si="8"/>
        <v>171.62</v>
      </c>
      <c r="G35" s="22">
        <f t="shared" si="8"/>
        <v>0</v>
      </c>
      <c r="H35" s="22">
        <f t="shared" si="8"/>
        <v>0</v>
      </c>
      <c r="I35" s="22">
        <f t="shared" si="8"/>
        <v>171.62</v>
      </c>
    </row>
    <row r="36" spans="1:9" ht="187.5" outlineLevel="4">
      <c r="A36" s="23" t="s">
        <v>39</v>
      </c>
      <c r="B36" s="24">
        <f>SUM(C36:E36)</f>
        <v>55.7</v>
      </c>
      <c r="C36" s="24"/>
      <c r="D36" s="24"/>
      <c r="E36" s="24">
        <v>55.7</v>
      </c>
      <c r="F36" s="24">
        <f>SUM(G36:I36)</f>
        <v>55.7</v>
      </c>
      <c r="G36" s="24"/>
      <c r="H36" s="24"/>
      <c r="I36" s="24">
        <v>55.7</v>
      </c>
    </row>
    <row r="37" spans="1:9" ht="170.25" customHeight="1" outlineLevel="4">
      <c r="A37" s="23" t="s">
        <v>40</v>
      </c>
      <c r="B37" s="24">
        <f>SUM(C37:E37)</f>
        <v>77.25</v>
      </c>
      <c r="C37" s="24"/>
      <c r="D37" s="24"/>
      <c r="E37" s="24">
        <v>77.25</v>
      </c>
      <c r="F37" s="24">
        <f>SUM(G37:I37)</f>
        <v>77.25</v>
      </c>
      <c r="G37" s="24"/>
      <c r="H37" s="24"/>
      <c r="I37" s="24">
        <v>77.25</v>
      </c>
    </row>
    <row r="38" spans="1:9" ht="144.75" customHeight="1" outlineLevel="4">
      <c r="A38" s="23" t="s">
        <v>41</v>
      </c>
      <c r="B38" s="24">
        <f>SUM(C38:E38)</f>
        <v>38.67</v>
      </c>
      <c r="C38" s="24"/>
      <c r="D38" s="24"/>
      <c r="E38" s="24">
        <v>38.67</v>
      </c>
      <c r="F38" s="24">
        <f>SUM(G38:I38)</f>
        <v>38.67</v>
      </c>
      <c r="G38" s="24"/>
      <c r="H38" s="24"/>
      <c r="I38" s="24">
        <v>38.67</v>
      </c>
    </row>
    <row r="39" spans="1:9" ht="131.25" outlineLevel="1">
      <c r="A39" s="21" t="s">
        <v>42</v>
      </c>
      <c r="B39" s="22">
        <f aca="true" t="shared" si="9" ref="B39:I39">SUM(B40)</f>
        <v>30</v>
      </c>
      <c r="C39" s="22">
        <f t="shared" si="9"/>
        <v>0</v>
      </c>
      <c r="D39" s="22">
        <f t="shared" si="9"/>
        <v>0</v>
      </c>
      <c r="E39" s="22">
        <f t="shared" si="9"/>
        <v>30</v>
      </c>
      <c r="F39" s="22">
        <f t="shared" si="9"/>
        <v>29.99</v>
      </c>
      <c r="G39" s="22">
        <f t="shared" si="9"/>
        <v>0</v>
      </c>
      <c r="H39" s="22">
        <f t="shared" si="9"/>
        <v>0</v>
      </c>
      <c r="I39" s="22">
        <f t="shared" si="9"/>
        <v>29.99</v>
      </c>
    </row>
    <row r="40" spans="1:9" ht="168.75" outlineLevel="4">
      <c r="A40" s="23" t="s">
        <v>43</v>
      </c>
      <c r="B40" s="24">
        <f>SUM(C40:E40)</f>
        <v>30</v>
      </c>
      <c r="C40" s="24"/>
      <c r="D40" s="24"/>
      <c r="E40" s="24">
        <v>30</v>
      </c>
      <c r="F40" s="24">
        <f>SUM(G40:I40)</f>
        <v>29.99</v>
      </c>
      <c r="G40" s="24"/>
      <c r="H40" s="24"/>
      <c r="I40" s="24">
        <v>29.99</v>
      </c>
    </row>
    <row r="41" spans="1:9" ht="76.5" customHeight="1" outlineLevel="1">
      <c r="A41" s="21" t="s">
        <v>44</v>
      </c>
      <c r="B41" s="22">
        <f aca="true" t="shared" si="10" ref="B41:I41">SUM(B42:B45)</f>
        <v>75</v>
      </c>
      <c r="C41" s="22">
        <f t="shared" si="10"/>
        <v>0</v>
      </c>
      <c r="D41" s="22">
        <f t="shared" si="10"/>
        <v>0</v>
      </c>
      <c r="E41" s="22">
        <f t="shared" si="10"/>
        <v>75</v>
      </c>
      <c r="F41" s="22">
        <f t="shared" si="10"/>
        <v>75</v>
      </c>
      <c r="G41" s="22">
        <f t="shared" si="10"/>
        <v>0</v>
      </c>
      <c r="H41" s="22">
        <f t="shared" si="10"/>
        <v>0</v>
      </c>
      <c r="I41" s="22">
        <f t="shared" si="10"/>
        <v>75</v>
      </c>
    </row>
    <row r="42" spans="1:9" ht="112.5" outlineLevel="4">
      <c r="A42" s="23" t="s">
        <v>45</v>
      </c>
      <c r="B42" s="24">
        <f>SUM(C42:E42)</f>
        <v>10</v>
      </c>
      <c r="C42" s="24"/>
      <c r="D42" s="24"/>
      <c r="E42" s="24">
        <v>10</v>
      </c>
      <c r="F42" s="24">
        <f>SUM(G42:I42)</f>
        <v>10</v>
      </c>
      <c r="G42" s="24"/>
      <c r="H42" s="24"/>
      <c r="I42" s="24">
        <v>10</v>
      </c>
    </row>
    <row r="43" spans="1:9" ht="125.25" customHeight="1" outlineLevel="4">
      <c r="A43" s="23" t="s">
        <v>46</v>
      </c>
      <c r="B43" s="24">
        <f>SUM(C43:E43)</f>
        <v>50</v>
      </c>
      <c r="C43" s="24"/>
      <c r="D43" s="24"/>
      <c r="E43" s="24">
        <v>50</v>
      </c>
      <c r="F43" s="24">
        <f>SUM(G43:I43)</f>
        <v>50</v>
      </c>
      <c r="G43" s="24"/>
      <c r="H43" s="24"/>
      <c r="I43" s="24">
        <v>50</v>
      </c>
    </row>
    <row r="44" spans="1:9" ht="108" customHeight="1" outlineLevel="4">
      <c r="A44" s="23" t="s">
        <v>47</v>
      </c>
      <c r="B44" s="24">
        <f>SUM(C44:E44)</f>
        <v>5</v>
      </c>
      <c r="C44" s="24"/>
      <c r="D44" s="24"/>
      <c r="E44" s="24">
        <v>5</v>
      </c>
      <c r="F44" s="24">
        <f>SUM(G44:I44)</f>
        <v>5</v>
      </c>
      <c r="G44" s="24"/>
      <c r="H44" s="24"/>
      <c r="I44" s="24">
        <v>5</v>
      </c>
    </row>
    <row r="45" spans="1:9" ht="112.5" outlineLevel="4">
      <c r="A45" s="23" t="s">
        <v>48</v>
      </c>
      <c r="B45" s="24">
        <f>SUM(C45:E45)</f>
        <v>10</v>
      </c>
      <c r="C45" s="24"/>
      <c r="D45" s="24"/>
      <c r="E45" s="24">
        <v>10</v>
      </c>
      <c r="F45" s="24">
        <f>SUM(G45:I45)</f>
        <v>10</v>
      </c>
      <c r="G45" s="24"/>
      <c r="H45" s="24"/>
      <c r="I45" s="24">
        <v>10</v>
      </c>
    </row>
    <row r="46" spans="1:9" ht="129" customHeight="1" outlineLevel="1">
      <c r="A46" s="21" t="s">
        <v>49</v>
      </c>
      <c r="B46" s="22">
        <f aca="true" t="shared" si="11" ref="B46:I46">SUM(B47:B48)</f>
        <v>5833.24</v>
      </c>
      <c r="C46" s="22">
        <f t="shared" si="11"/>
        <v>0</v>
      </c>
      <c r="D46" s="22">
        <f t="shared" si="11"/>
        <v>0</v>
      </c>
      <c r="E46" s="22">
        <f t="shared" si="11"/>
        <v>5833.24</v>
      </c>
      <c r="F46" s="22">
        <f t="shared" si="11"/>
        <v>5820.12</v>
      </c>
      <c r="G46" s="22">
        <f t="shared" si="11"/>
        <v>0</v>
      </c>
      <c r="H46" s="22">
        <f t="shared" si="11"/>
        <v>0</v>
      </c>
      <c r="I46" s="22">
        <f t="shared" si="11"/>
        <v>5820.12</v>
      </c>
    </row>
    <row r="47" spans="1:9" ht="178.5" customHeight="1" outlineLevel="4">
      <c r="A47" s="23" t="s">
        <v>50</v>
      </c>
      <c r="B47" s="24">
        <f>SUM(C47:E47)</f>
        <v>1512.8</v>
      </c>
      <c r="C47" s="24"/>
      <c r="D47" s="24"/>
      <c r="E47" s="24">
        <v>1512.8</v>
      </c>
      <c r="F47" s="24">
        <f>SUM(G47:I47)</f>
        <v>1499.88</v>
      </c>
      <c r="G47" s="24"/>
      <c r="H47" s="24"/>
      <c r="I47" s="24">
        <v>1499.88</v>
      </c>
    </row>
    <row r="48" spans="1:9" ht="188.25" customHeight="1" outlineLevel="4">
      <c r="A48" s="23" t="s">
        <v>51</v>
      </c>
      <c r="B48" s="24">
        <f>SUM(C48:E48)</f>
        <v>4320.44</v>
      </c>
      <c r="C48" s="24"/>
      <c r="D48" s="24"/>
      <c r="E48" s="24">
        <v>4320.44</v>
      </c>
      <c r="F48" s="24">
        <f>SUM(G48:I48)</f>
        <v>4320.24</v>
      </c>
      <c r="G48" s="24"/>
      <c r="H48" s="24"/>
      <c r="I48" s="24">
        <v>4320.24</v>
      </c>
    </row>
    <row r="49" spans="1:9" ht="93.75" outlineLevel="1">
      <c r="A49" s="21" t="s">
        <v>52</v>
      </c>
      <c r="B49" s="22">
        <f aca="true" t="shared" si="12" ref="B49:I49">SUM(B50:B53)</f>
        <v>404.21000000000004</v>
      </c>
      <c r="C49" s="22">
        <f t="shared" si="12"/>
        <v>0</v>
      </c>
      <c r="D49" s="22">
        <f t="shared" si="12"/>
        <v>0</v>
      </c>
      <c r="E49" s="22">
        <f t="shared" si="12"/>
        <v>404.21000000000004</v>
      </c>
      <c r="F49" s="22">
        <f t="shared" si="12"/>
        <v>403.35</v>
      </c>
      <c r="G49" s="22">
        <f t="shared" si="12"/>
        <v>0</v>
      </c>
      <c r="H49" s="22">
        <f t="shared" si="12"/>
        <v>0</v>
      </c>
      <c r="I49" s="22">
        <f t="shared" si="12"/>
        <v>403.35</v>
      </c>
    </row>
    <row r="50" spans="1:9" ht="126.75" customHeight="1" outlineLevel="4">
      <c r="A50" s="23" t="s">
        <v>53</v>
      </c>
      <c r="B50" s="24">
        <f>SUM(C50:E50)</f>
        <v>330.43</v>
      </c>
      <c r="C50" s="24"/>
      <c r="D50" s="24"/>
      <c r="E50" s="24">
        <v>330.43</v>
      </c>
      <c r="F50" s="24">
        <f>SUM(G50:I50)</f>
        <v>329.68</v>
      </c>
      <c r="G50" s="24"/>
      <c r="H50" s="24"/>
      <c r="I50" s="24">
        <v>329.68</v>
      </c>
    </row>
    <row r="51" spans="1:9" ht="131.25" customHeight="1" outlineLevel="4">
      <c r="A51" s="23" t="s">
        <v>54</v>
      </c>
      <c r="B51" s="24">
        <f>SUM(C51:E51)</f>
        <v>20</v>
      </c>
      <c r="C51" s="24"/>
      <c r="D51" s="24"/>
      <c r="E51" s="24">
        <v>20</v>
      </c>
      <c r="F51" s="24">
        <f>SUM(G51:I51)</f>
        <v>20</v>
      </c>
      <c r="G51" s="24"/>
      <c r="H51" s="24"/>
      <c r="I51" s="24">
        <v>20</v>
      </c>
    </row>
    <row r="52" spans="1:9" ht="131.25" customHeight="1" outlineLevel="4">
      <c r="A52" s="23" t="s">
        <v>55</v>
      </c>
      <c r="B52" s="24">
        <f>SUM(C52:E52)</f>
        <v>10</v>
      </c>
      <c r="C52" s="24"/>
      <c r="D52" s="24"/>
      <c r="E52" s="24">
        <v>10</v>
      </c>
      <c r="F52" s="24">
        <f>SUM(G52:I52)</f>
        <v>10</v>
      </c>
      <c r="G52" s="24"/>
      <c r="H52" s="24"/>
      <c r="I52" s="24">
        <v>10</v>
      </c>
    </row>
    <row r="53" spans="1:9" ht="112.5" outlineLevel="4">
      <c r="A53" s="23" t="s">
        <v>56</v>
      </c>
      <c r="B53" s="24">
        <f>SUM(C53:E53)</f>
        <v>43.78</v>
      </c>
      <c r="C53" s="24"/>
      <c r="D53" s="24"/>
      <c r="E53" s="24">
        <v>43.78</v>
      </c>
      <c r="F53" s="24">
        <f>SUM(G53:I53)</f>
        <v>43.67</v>
      </c>
      <c r="G53" s="24"/>
      <c r="H53" s="24"/>
      <c r="I53" s="24">
        <v>43.67</v>
      </c>
    </row>
    <row r="54" spans="1:9" ht="150" outlineLevel="1">
      <c r="A54" s="21" t="s">
        <v>57</v>
      </c>
      <c r="B54" s="22">
        <f aca="true" t="shared" si="13" ref="B54:I54">SUM(B55:B56)</f>
        <v>1326.08</v>
      </c>
      <c r="C54" s="22">
        <f t="shared" si="13"/>
        <v>0</v>
      </c>
      <c r="D54" s="22">
        <f t="shared" si="13"/>
        <v>0</v>
      </c>
      <c r="E54" s="22">
        <f t="shared" si="13"/>
        <v>1326.08</v>
      </c>
      <c r="F54" s="22">
        <f t="shared" si="13"/>
        <v>1326.08</v>
      </c>
      <c r="G54" s="22">
        <f t="shared" si="13"/>
        <v>0</v>
      </c>
      <c r="H54" s="22">
        <f t="shared" si="13"/>
        <v>0</v>
      </c>
      <c r="I54" s="22">
        <f t="shared" si="13"/>
        <v>1326.08</v>
      </c>
    </row>
    <row r="55" spans="1:9" ht="189.75" customHeight="1" outlineLevel="4">
      <c r="A55" s="23" t="s">
        <v>58</v>
      </c>
      <c r="B55" s="24">
        <f>SUM(C55:E55)</f>
        <v>10</v>
      </c>
      <c r="C55" s="24"/>
      <c r="D55" s="24"/>
      <c r="E55" s="24">
        <v>10</v>
      </c>
      <c r="F55" s="24">
        <f>SUM(G55:I55)</f>
        <v>10</v>
      </c>
      <c r="G55" s="24"/>
      <c r="H55" s="24"/>
      <c r="I55" s="24">
        <v>10</v>
      </c>
    </row>
    <row r="56" spans="1:9" ht="168.75" outlineLevel="4">
      <c r="A56" s="23" t="s">
        <v>59</v>
      </c>
      <c r="B56" s="24">
        <f>SUM(C56:E56)</f>
        <v>1316.08</v>
      </c>
      <c r="C56" s="24"/>
      <c r="D56" s="24"/>
      <c r="E56" s="24">
        <v>1316.08</v>
      </c>
      <c r="F56" s="24">
        <f>SUM(G56:I56)</f>
        <v>1316.08</v>
      </c>
      <c r="G56" s="24"/>
      <c r="H56" s="24"/>
      <c r="I56" s="24">
        <v>1316.08</v>
      </c>
    </row>
    <row r="57" spans="1:9" ht="131.25" outlineLevel="1">
      <c r="A57" s="21" t="s">
        <v>60</v>
      </c>
      <c r="B57" s="22">
        <f aca="true" t="shared" si="14" ref="B57:I57">SUM(B58:B59)</f>
        <v>22.77</v>
      </c>
      <c r="C57" s="22">
        <f t="shared" si="14"/>
        <v>0</v>
      </c>
      <c r="D57" s="22">
        <f t="shared" si="14"/>
        <v>0</v>
      </c>
      <c r="E57" s="22">
        <f t="shared" si="14"/>
        <v>22.77</v>
      </c>
      <c r="F57" s="22">
        <f t="shared" si="14"/>
        <v>22.77</v>
      </c>
      <c r="G57" s="22">
        <f t="shared" si="14"/>
        <v>0</v>
      </c>
      <c r="H57" s="22">
        <f t="shared" si="14"/>
        <v>0</v>
      </c>
      <c r="I57" s="22">
        <f t="shared" si="14"/>
        <v>22.77</v>
      </c>
    </row>
    <row r="58" spans="1:9" ht="168.75" outlineLevel="4">
      <c r="A58" s="23" t="s">
        <v>61</v>
      </c>
      <c r="B58" s="24">
        <f>SUM(C58:E58)</f>
        <v>12.77</v>
      </c>
      <c r="C58" s="24"/>
      <c r="D58" s="24"/>
      <c r="E58" s="24">
        <v>12.77</v>
      </c>
      <c r="F58" s="24">
        <f>SUM(G58:I58)</f>
        <v>12.77</v>
      </c>
      <c r="G58" s="24"/>
      <c r="H58" s="24"/>
      <c r="I58" s="24">
        <v>12.77</v>
      </c>
    </row>
    <row r="59" spans="1:9" ht="187.5" outlineLevel="4">
      <c r="A59" s="23" t="s">
        <v>62</v>
      </c>
      <c r="B59" s="24">
        <f>SUM(C59:E59)</f>
        <v>10</v>
      </c>
      <c r="C59" s="24"/>
      <c r="D59" s="24"/>
      <c r="E59" s="24">
        <v>10</v>
      </c>
      <c r="F59" s="24">
        <f>SUM(G59:I59)</f>
        <v>10</v>
      </c>
      <c r="G59" s="24"/>
      <c r="H59" s="24"/>
      <c r="I59" s="24">
        <v>10</v>
      </c>
    </row>
    <row r="60" spans="1:9" ht="125.25" customHeight="1">
      <c r="A60" s="21" t="s">
        <v>63</v>
      </c>
      <c r="B60" s="22">
        <f aca="true" t="shared" si="15" ref="B60:I60">SUM(B61,B63,B65)</f>
        <v>18998.739999999998</v>
      </c>
      <c r="C60" s="22">
        <f t="shared" si="15"/>
        <v>1369.14</v>
      </c>
      <c r="D60" s="22">
        <f t="shared" si="15"/>
        <v>16103.630000000001</v>
      </c>
      <c r="E60" s="22">
        <f t="shared" si="15"/>
        <v>1525.97</v>
      </c>
      <c r="F60" s="22">
        <f t="shared" si="15"/>
        <v>17638.1</v>
      </c>
      <c r="G60" s="22">
        <f t="shared" si="15"/>
        <v>1013.98</v>
      </c>
      <c r="H60" s="22">
        <f t="shared" si="15"/>
        <v>15748.88</v>
      </c>
      <c r="I60" s="22">
        <f t="shared" si="15"/>
        <v>875.24</v>
      </c>
    </row>
    <row r="61" spans="1:9" ht="157.5" customHeight="1" outlineLevel="1">
      <c r="A61" s="21" t="s">
        <v>64</v>
      </c>
      <c r="B61" s="22">
        <f aca="true" t="shared" si="16" ref="B61:I61">SUM(B62:B62)</f>
        <v>3818.95</v>
      </c>
      <c r="C61" s="22">
        <f t="shared" si="16"/>
        <v>1369.14</v>
      </c>
      <c r="D61" s="22">
        <f t="shared" si="16"/>
        <v>1593.69</v>
      </c>
      <c r="E61" s="22">
        <f t="shared" si="16"/>
        <v>856.12</v>
      </c>
      <c r="F61" s="22">
        <f t="shared" si="16"/>
        <v>2769.45</v>
      </c>
      <c r="G61" s="22">
        <f t="shared" si="16"/>
        <v>1013.98</v>
      </c>
      <c r="H61" s="22">
        <f t="shared" si="16"/>
        <v>1240</v>
      </c>
      <c r="I61" s="22">
        <f t="shared" si="16"/>
        <v>515.47</v>
      </c>
    </row>
    <row r="62" spans="1:9" ht="201" customHeight="1" outlineLevel="4">
      <c r="A62" s="23" t="s">
        <v>65</v>
      </c>
      <c r="B62" s="24">
        <f>SUM(C62:E62)</f>
        <v>3818.95</v>
      </c>
      <c r="C62" s="24">
        <v>1369.14</v>
      </c>
      <c r="D62" s="24">
        <v>1593.69</v>
      </c>
      <c r="E62" s="24">
        <v>856.12</v>
      </c>
      <c r="F62" s="24">
        <f>SUM(G62:I62)</f>
        <v>2769.45</v>
      </c>
      <c r="G62" s="24">
        <v>1013.98</v>
      </c>
      <c r="H62" s="24">
        <v>1240</v>
      </c>
      <c r="I62" s="24">
        <v>515.47</v>
      </c>
    </row>
    <row r="63" spans="1:9" ht="172.5" customHeight="1" outlineLevel="1">
      <c r="A63" s="21" t="s">
        <v>66</v>
      </c>
      <c r="B63" s="22">
        <f aca="true" t="shared" si="17" ref="B63:I63">SUM(B64)</f>
        <v>291.38</v>
      </c>
      <c r="C63" s="22">
        <f t="shared" si="17"/>
        <v>0</v>
      </c>
      <c r="D63" s="22">
        <f t="shared" si="17"/>
        <v>262.24</v>
      </c>
      <c r="E63" s="22">
        <f t="shared" si="17"/>
        <v>29.14</v>
      </c>
      <c r="F63" s="22">
        <f t="shared" si="17"/>
        <v>291.38</v>
      </c>
      <c r="G63" s="22">
        <f t="shared" si="17"/>
        <v>0</v>
      </c>
      <c r="H63" s="22">
        <f t="shared" si="17"/>
        <v>262.24</v>
      </c>
      <c r="I63" s="22">
        <f t="shared" si="17"/>
        <v>29.14</v>
      </c>
    </row>
    <row r="64" spans="1:9" ht="264" customHeight="1" outlineLevel="4">
      <c r="A64" s="23" t="s">
        <v>67</v>
      </c>
      <c r="B64" s="24">
        <f>SUM(C64:E64)</f>
        <v>291.38</v>
      </c>
      <c r="C64" s="24"/>
      <c r="D64" s="24">
        <v>262.24</v>
      </c>
      <c r="E64" s="24">
        <v>29.14</v>
      </c>
      <c r="F64" s="24">
        <f>SUM(G64:I64)</f>
        <v>291.38</v>
      </c>
      <c r="G64" s="24"/>
      <c r="H64" s="24">
        <v>262.24</v>
      </c>
      <c r="I64" s="24">
        <v>29.14</v>
      </c>
    </row>
    <row r="65" spans="1:9" ht="161.25" customHeight="1" outlineLevel="1">
      <c r="A65" s="21" t="s">
        <v>68</v>
      </c>
      <c r="B65" s="22">
        <f aca="true" t="shared" si="18" ref="B65:I65">SUM(B66:B70)</f>
        <v>14888.41</v>
      </c>
      <c r="C65" s="22">
        <f t="shared" si="18"/>
        <v>0</v>
      </c>
      <c r="D65" s="22">
        <f t="shared" si="18"/>
        <v>14247.7</v>
      </c>
      <c r="E65" s="22">
        <f t="shared" si="18"/>
        <v>640.71</v>
      </c>
      <c r="F65" s="22">
        <f t="shared" si="18"/>
        <v>14577.269999999999</v>
      </c>
      <c r="G65" s="22">
        <f t="shared" si="18"/>
        <v>0</v>
      </c>
      <c r="H65" s="22">
        <f t="shared" si="18"/>
        <v>14246.64</v>
      </c>
      <c r="I65" s="22">
        <f t="shared" si="18"/>
        <v>330.63</v>
      </c>
    </row>
    <row r="66" spans="1:9" ht="203.25" customHeight="1" outlineLevel="4">
      <c r="A66" s="23" t="s">
        <v>69</v>
      </c>
      <c r="B66" s="24">
        <f>SUM(C66:E66)</f>
        <v>76.84</v>
      </c>
      <c r="C66" s="24"/>
      <c r="D66" s="24"/>
      <c r="E66" s="24">
        <v>76.84</v>
      </c>
      <c r="F66" s="24">
        <f>SUM(G66:I66)</f>
        <v>76.82</v>
      </c>
      <c r="G66" s="24"/>
      <c r="H66" s="24"/>
      <c r="I66" s="24">
        <v>76.82</v>
      </c>
    </row>
    <row r="67" spans="1:9" ht="247.5" customHeight="1" outlineLevel="4">
      <c r="A67" s="23" t="s">
        <v>70</v>
      </c>
      <c r="B67" s="24">
        <f>SUM(C67:E67)</f>
        <v>114.87</v>
      </c>
      <c r="C67" s="24"/>
      <c r="D67" s="24"/>
      <c r="E67" s="24">
        <v>114.87</v>
      </c>
      <c r="F67" s="24">
        <f>SUM(G67:I67)</f>
        <v>114.81</v>
      </c>
      <c r="G67" s="24"/>
      <c r="H67" s="24"/>
      <c r="I67" s="24">
        <v>114.81</v>
      </c>
    </row>
    <row r="68" spans="1:9" ht="208.5" customHeight="1" outlineLevel="4">
      <c r="A68" s="23" t="s">
        <v>71</v>
      </c>
      <c r="B68" s="24">
        <f>SUM(C68:E68)</f>
        <v>149</v>
      </c>
      <c r="C68" s="24"/>
      <c r="D68" s="24"/>
      <c r="E68" s="24">
        <v>149</v>
      </c>
      <c r="F68" s="24">
        <f>SUM(G68:I68)</f>
        <v>0</v>
      </c>
      <c r="G68" s="24"/>
      <c r="H68" s="24"/>
      <c r="I68" s="24"/>
    </row>
    <row r="69" spans="1:9" ht="249" customHeight="1" outlineLevel="4">
      <c r="A69" s="23" t="s">
        <v>72</v>
      </c>
      <c r="B69" s="24">
        <f>SUM(C69:E69)</f>
        <v>300</v>
      </c>
      <c r="C69" s="24"/>
      <c r="D69" s="24"/>
      <c r="E69" s="24">
        <v>300</v>
      </c>
      <c r="F69" s="24">
        <f>SUM(G69:I69)</f>
        <v>139</v>
      </c>
      <c r="G69" s="24"/>
      <c r="H69" s="24"/>
      <c r="I69" s="24">
        <v>139</v>
      </c>
    </row>
    <row r="70" spans="1:9" ht="189.75" customHeight="1" outlineLevel="4">
      <c r="A70" s="23" t="s">
        <v>73</v>
      </c>
      <c r="B70" s="24">
        <f>SUM(C70:E70)</f>
        <v>14247.7</v>
      </c>
      <c r="C70" s="24"/>
      <c r="D70" s="24">
        <v>14247.7</v>
      </c>
      <c r="E70" s="24"/>
      <c r="F70" s="24">
        <f>SUM(G70:I70)</f>
        <v>14246.64</v>
      </c>
      <c r="G70" s="24"/>
      <c r="H70" s="24">
        <v>14246.64</v>
      </c>
      <c r="I70" s="24"/>
    </row>
    <row r="71" spans="1:9" ht="93.75" customHeight="1">
      <c r="A71" s="21" t="s">
        <v>74</v>
      </c>
      <c r="B71" s="22">
        <f aca="true" t="shared" si="19" ref="B71:I71">SUM(B72,)</f>
        <v>207.32</v>
      </c>
      <c r="C71" s="22">
        <f t="shared" si="19"/>
        <v>0</v>
      </c>
      <c r="D71" s="22">
        <f t="shared" si="19"/>
        <v>0</v>
      </c>
      <c r="E71" s="22">
        <f t="shared" si="19"/>
        <v>207.32</v>
      </c>
      <c r="F71" s="22">
        <f t="shared" si="19"/>
        <v>207.29</v>
      </c>
      <c r="G71" s="22">
        <f t="shared" si="19"/>
        <v>0</v>
      </c>
      <c r="H71" s="22">
        <f t="shared" si="19"/>
        <v>0</v>
      </c>
      <c r="I71" s="22">
        <f t="shared" si="19"/>
        <v>207.29</v>
      </c>
    </row>
    <row r="72" spans="1:9" ht="132.75" customHeight="1" outlineLevel="1">
      <c r="A72" s="21" t="s">
        <v>75</v>
      </c>
      <c r="B72" s="22">
        <f aca="true" t="shared" si="20" ref="B72:I72">SUM(B73:B74)</f>
        <v>207.32</v>
      </c>
      <c r="C72" s="22">
        <f t="shared" si="20"/>
        <v>0</v>
      </c>
      <c r="D72" s="22">
        <f t="shared" si="20"/>
        <v>0</v>
      </c>
      <c r="E72" s="22">
        <f t="shared" si="20"/>
        <v>207.32</v>
      </c>
      <c r="F72" s="22">
        <f t="shared" si="20"/>
        <v>207.29</v>
      </c>
      <c r="G72" s="22">
        <f t="shared" si="20"/>
        <v>0</v>
      </c>
      <c r="H72" s="22">
        <f t="shared" si="20"/>
        <v>0</v>
      </c>
      <c r="I72" s="22">
        <f t="shared" si="20"/>
        <v>207.29</v>
      </c>
    </row>
    <row r="73" spans="1:9" ht="167.25" customHeight="1" outlineLevel="4">
      <c r="A73" s="23" t="s">
        <v>76</v>
      </c>
      <c r="B73" s="24">
        <f>SUM(C73:E73)</f>
        <v>202.72</v>
      </c>
      <c r="C73" s="24"/>
      <c r="D73" s="24"/>
      <c r="E73" s="24">
        <v>202.72</v>
      </c>
      <c r="F73" s="24">
        <f>SUM(G73:I73)</f>
        <v>202.72</v>
      </c>
      <c r="G73" s="24"/>
      <c r="H73" s="24"/>
      <c r="I73" s="24">
        <v>202.72</v>
      </c>
    </row>
    <row r="74" spans="1:9" ht="168.75" outlineLevel="4">
      <c r="A74" s="23" t="s">
        <v>77</v>
      </c>
      <c r="B74" s="24">
        <f>SUM(C74:E74)</f>
        <v>4.6</v>
      </c>
      <c r="C74" s="24"/>
      <c r="D74" s="24"/>
      <c r="E74" s="24">
        <v>4.6</v>
      </c>
      <c r="F74" s="24">
        <f>SUM(G74:I74)</f>
        <v>4.57</v>
      </c>
      <c r="G74" s="24"/>
      <c r="H74" s="24"/>
      <c r="I74" s="24">
        <v>4.57</v>
      </c>
    </row>
    <row r="75" spans="1:9" ht="75.75" customHeight="1">
      <c r="A75" s="21" t="s">
        <v>78</v>
      </c>
      <c r="B75" s="22">
        <f aca="true" t="shared" si="21" ref="B75:I75">SUM(B76,B78)</f>
        <v>83.3</v>
      </c>
      <c r="C75" s="22">
        <f t="shared" si="21"/>
        <v>0</v>
      </c>
      <c r="D75" s="22">
        <f t="shared" si="21"/>
        <v>83.3</v>
      </c>
      <c r="E75" s="22">
        <f t="shared" si="21"/>
        <v>0</v>
      </c>
      <c r="F75" s="22">
        <f t="shared" si="21"/>
        <v>28.5</v>
      </c>
      <c r="G75" s="22">
        <f t="shared" si="21"/>
        <v>0</v>
      </c>
      <c r="H75" s="22">
        <f t="shared" si="21"/>
        <v>28.5</v>
      </c>
      <c r="I75" s="22">
        <f t="shared" si="21"/>
        <v>0</v>
      </c>
    </row>
    <row r="76" spans="1:9" ht="110.25" customHeight="1" outlineLevel="1">
      <c r="A76" s="21" t="s">
        <v>79</v>
      </c>
      <c r="B76" s="22">
        <f aca="true" t="shared" si="22" ref="B76:I76">SUM(B77)</f>
        <v>28.5</v>
      </c>
      <c r="C76" s="22">
        <f t="shared" si="22"/>
        <v>0</v>
      </c>
      <c r="D76" s="22">
        <f t="shared" si="22"/>
        <v>28.5</v>
      </c>
      <c r="E76" s="22">
        <f t="shared" si="22"/>
        <v>0</v>
      </c>
      <c r="F76" s="22">
        <f t="shared" si="22"/>
        <v>28.5</v>
      </c>
      <c r="G76" s="22">
        <f t="shared" si="22"/>
        <v>0</v>
      </c>
      <c r="H76" s="22">
        <f t="shared" si="22"/>
        <v>28.5</v>
      </c>
      <c r="I76" s="22">
        <f t="shared" si="22"/>
        <v>0</v>
      </c>
    </row>
    <row r="77" spans="1:9" ht="280.5" customHeight="1" outlineLevel="4">
      <c r="A77" s="23" t="s">
        <v>80</v>
      </c>
      <c r="B77" s="24">
        <f>SUM(C77:E77)</f>
        <v>28.5</v>
      </c>
      <c r="C77" s="24"/>
      <c r="D77" s="24">
        <v>28.5</v>
      </c>
      <c r="E77" s="24"/>
      <c r="F77" s="24">
        <f>SUM(G77:I77)</f>
        <v>28.5</v>
      </c>
      <c r="G77" s="24"/>
      <c r="H77" s="24">
        <v>28.5</v>
      </c>
      <c r="I77" s="24"/>
    </row>
    <row r="78" spans="1:9" ht="131.25" outlineLevel="1">
      <c r="A78" s="21" t="s">
        <v>81</v>
      </c>
      <c r="B78" s="22">
        <f aca="true" t="shared" si="23" ref="B78:I78">SUM(B79)</f>
        <v>54.8</v>
      </c>
      <c r="C78" s="22">
        <f t="shared" si="23"/>
        <v>0</v>
      </c>
      <c r="D78" s="22">
        <f t="shared" si="23"/>
        <v>54.8</v>
      </c>
      <c r="E78" s="22">
        <f t="shared" si="23"/>
        <v>0</v>
      </c>
      <c r="F78" s="22">
        <f t="shared" si="23"/>
        <v>0</v>
      </c>
      <c r="G78" s="22">
        <f t="shared" si="23"/>
        <v>0</v>
      </c>
      <c r="H78" s="22">
        <f t="shared" si="23"/>
        <v>0</v>
      </c>
      <c r="I78" s="22">
        <f t="shared" si="23"/>
        <v>0</v>
      </c>
    </row>
    <row r="79" spans="1:9" ht="279.75" customHeight="1" outlineLevel="4">
      <c r="A79" s="23" t="s">
        <v>82</v>
      </c>
      <c r="B79" s="24">
        <f>SUM(C79:E79)</f>
        <v>54.8</v>
      </c>
      <c r="C79" s="24"/>
      <c r="D79" s="24">
        <v>54.8</v>
      </c>
      <c r="E79" s="24"/>
      <c r="F79" s="24">
        <f>SUM(G79:I79)</f>
        <v>0</v>
      </c>
      <c r="G79" s="24"/>
      <c r="H79" s="24"/>
      <c r="I79" s="24"/>
    </row>
    <row r="80" spans="1:9" ht="75">
      <c r="A80" s="21" t="s">
        <v>83</v>
      </c>
      <c r="B80" s="22">
        <f aca="true" t="shared" si="24" ref="B80:I80">SUM(B81,)</f>
        <v>2407.8</v>
      </c>
      <c r="C80" s="22">
        <f t="shared" si="24"/>
        <v>0</v>
      </c>
      <c r="D80" s="22">
        <f t="shared" si="24"/>
        <v>0</v>
      </c>
      <c r="E80" s="22">
        <f t="shared" si="24"/>
        <v>2407.8</v>
      </c>
      <c r="F80" s="22">
        <f t="shared" si="24"/>
        <v>2407.8</v>
      </c>
      <c r="G80" s="22">
        <f t="shared" si="24"/>
        <v>0</v>
      </c>
      <c r="H80" s="22">
        <f t="shared" si="24"/>
        <v>0</v>
      </c>
      <c r="I80" s="22">
        <f t="shared" si="24"/>
        <v>2407.8</v>
      </c>
    </row>
    <row r="81" spans="1:9" ht="150" outlineLevel="1">
      <c r="A81" s="21" t="s">
        <v>84</v>
      </c>
      <c r="B81" s="22">
        <f aca="true" t="shared" si="25" ref="B81:I81">SUM(B82:B85)</f>
        <v>2407.8</v>
      </c>
      <c r="C81" s="22">
        <f t="shared" si="25"/>
        <v>0</v>
      </c>
      <c r="D81" s="22">
        <f t="shared" si="25"/>
        <v>0</v>
      </c>
      <c r="E81" s="22">
        <f t="shared" si="25"/>
        <v>2407.8</v>
      </c>
      <c r="F81" s="22">
        <f t="shared" si="25"/>
        <v>2407.8</v>
      </c>
      <c r="G81" s="22">
        <f t="shared" si="25"/>
        <v>0</v>
      </c>
      <c r="H81" s="22">
        <f t="shared" si="25"/>
        <v>0</v>
      </c>
      <c r="I81" s="22">
        <f t="shared" si="25"/>
        <v>2407.8</v>
      </c>
    </row>
    <row r="82" spans="1:9" ht="187.5" outlineLevel="4">
      <c r="A82" s="23" t="s">
        <v>85</v>
      </c>
      <c r="B82" s="24">
        <f>SUM(C82:E82)</f>
        <v>2042.8</v>
      </c>
      <c r="C82" s="24"/>
      <c r="D82" s="24"/>
      <c r="E82" s="24">
        <v>2042.8</v>
      </c>
      <c r="F82" s="24">
        <f>SUM(G82:I82)</f>
        <v>2042.8</v>
      </c>
      <c r="G82" s="24"/>
      <c r="H82" s="24"/>
      <c r="I82" s="24">
        <v>2042.8</v>
      </c>
    </row>
    <row r="83" spans="1:9" ht="187.5" outlineLevel="4">
      <c r="A83" s="23" t="s">
        <v>86</v>
      </c>
      <c r="B83" s="24">
        <f>SUM(C83:E83)</f>
        <v>140</v>
      </c>
      <c r="C83" s="24"/>
      <c r="D83" s="24"/>
      <c r="E83" s="24">
        <v>140</v>
      </c>
      <c r="F83" s="24">
        <f>SUM(G83:I83)</f>
        <v>140</v>
      </c>
      <c r="G83" s="24"/>
      <c r="H83" s="24"/>
      <c r="I83" s="24">
        <v>140</v>
      </c>
    </row>
    <row r="84" spans="1:9" ht="147.75" customHeight="1" outlineLevel="4">
      <c r="A84" s="23" t="s">
        <v>87</v>
      </c>
      <c r="B84" s="24">
        <f>SUM(C84:E84)</f>
        <v>5</v>
      </c>
      <c r="C84" s="24"/>
      <c r="D84" s="24"/>
      <c r="E84" s="24">
        <v>5</v>
      </c>
      <c r="F84" s="24">
        <f>SUM(G84:I84)</f>
        <v>5</v>
      </c>
      <c r="G84" s="24"/>
      <c r="H84" s="24"/>
      <c r="I84" s="24">
        <v>5</v>
      </c>
    </row>
    <row r="85" spans="1:9" ht="150" outlineLevel="4">
      <c r="A85" s="23" t="s">
        <v>88</v>
      </c>
      <c r="B85" s="24">
        <f>SUM(C85:E85)</f>
        <v>220</v>
      </c>
      <c r="C85" s="24"/>
      <c r="D85" s="24"/>
      <c r="E85" s="24">
        <v>220</v>
      </c>
      <c r="F85" s="24">
        <f>SUM(G85:I85)</f>
        <v>220</v>
      </c>
      <c r="G85" s="24"/>
      <c r="H85" s="24"/>
      <c r="I85" s="24">
        <v>220</v>
      </c>
    </row>
    <row r="86" spans="1:9" ht="51.75" customHeight="1">
      <c r="A86" s="21" t="s">
        <v>89</v>
      </c>
      <c r="B86" s="22">
        <f aca="true" t="shared" si="26" ref="B86:I86">SUM(B87,B94,B96)</f>
        <v>549.8</v>
      </c>
      <c r="C86" s="22">
        <f t="shared" si="26"/>
        <v>0</v>
      </c>
      <c r="D86" s="22">
        <f t="shared" si="26"/>
        <v>383.8</v>
      </c>
      <c r="E86" s="22">
        <f t="shared" si="26"/>
        <v>166</v>
      </c>
      <c r="F86" s="22">
        <f t="shared" si="26"/>
        <v>549.8</v>
      </c>
      <c r="G86" s="22">
        <f t="shared" si="26"/>
        <v>0</v>
      </c>
      <c r="H86" s="22">
        <f t="shared" si="26"/>
        <v>383.8</v>
      </c>
      <c r="I86" s="22">
        <f t="shared" si="26"/>
        <v>166</v>
      </c>
    </row>
    <row r="87" spans="1:9" ht="108.75" customHeight="1" outlineLevel="1">
      <c r="A87" s="21" t="s">
        <v>90</v>
      </c>
      <c r="B87" s="22">
        <f aca="true" t="shared" si="27" ref="B87:I87">SUM(B88:B93)</f>
        <v>453.6</v>
      </c>
      <c r="C87" s="22">
        <f t="shared" si="27"/>
        <v>0</v>
      </c>
      <c r="D87" s="22">
        <f t="shared" si="27"/>
        <v>383.8</v>
      </c>
      <c r="E87" s="22">
        <f t="shared" si="27"/>
        <v>69.8</v>
      </c>
      <c r="F87" s="22">
        <f t="shared" si="27"/>
        <v>453.6</v>
      </c>
      <c r="G87" s="22">
        <f t="shared" si="27"/>
        <v>0</v>
      </c>
      <c r="H87" s="22">
        <f t="shared" si="27"/>
        <v>383.8</v>
      </c>
      <c r="I87" s="22">
        <f t="shared" si="27"/>
        <v>69.8</v>
      </c>
    </row>
    <row r="88" spans="1:9" ht="168" customHeight="1" outlineLevel="4">
      <c r="A88" s="23" t="s">
        <v>91</v>
      </c>
      <c r="B88" s="24">
        <f aca="true" t="shared" si="28" ref="B88:B93">SUM(C88:E88)</f>
        <v>17.7</v>
      </c>
      <c r="C88" s="24"/>
      <c r="D88" s="24"/>
      <c r="E88" s="24">
        <v>17.7</v>
      </c>
      <c r="F88" s="24">
        <f aca="true" t="shared" si="29" ref="F88:F93">SUM(G88:I88)</f>
        <v>17.7</v>
      </c>
      <c r="G88" s="24"/>
      <c r="H88" s="24"/>
      <c r="I88" s="24">
        <v>17.7</v>
      </c>
    </row>
    <row r="89" spans="1:9" ht="170.25" customHeight="1" outlineLevel="4">
      <c r="A89" s="23" t="s">
        <v>92</v>
      </c>
      <c r="B89" s="24">
        <f t="shared" si="28"/>
        <v>21.6</v>
      </c>
      <c r="C89" s="24"/>
      <c r="D89" s="24"/>
      <c r="E89" s="24">
        <v>21.6</v>
      </c>
      <c r="F89" s="24">
        <f t="shared" si="29"/>
        <v>21.6</v>
      </c>
      <c r="G89" s="24"/>
      <c r="H89" s="24"/>
      <c r="I89" s="24">
        <v>21.6</v>
      </c>
    </row>
    <row r="90" spans="1:9" ht="168.75" outlineLevel="4">
      <c r="A90" s="23" t="s">
        <v>93</v>
      </c>
      <c r="B90" s="24">
        <f t="shared" si="28"/>
        <v>2.5</v>
      </c>
      <c r="C90" s="24"/>
      <c r="D90" s="24"/>
      <c r="E90" s="24">
        <v>2.5</v>
      </c>
      <c r="F90" s="24">
        <f t="shared" si="29"/>
        <v>2.5</v>
      </c>
      <c r="G90" s="24"/>
      <c r="H90" s="24"/>
      <c r="I90" s="24">
        <v>2.5</v>
      </c>
    </row>
    <row r="91" spans="1:9" ht="187.5" outlineLevel="4">
      <c r="A91" s="23" t="s">
        <v>94</v>
      </c>
      <c r="B91" s="24">
        <f t="shared" si="28"/>
        <v>18</v>
      </c>
      <c r="C91" s="24"/>
      <c r="D91" s="24"/>
      <c r="E91" s="24">
        <v>18</v>
      </c>
      <c r="F91" s="24">
        <f t="shared" si="29"/>
        <v>18</v>
      </c>
      <c r="G91" s="24"/>
      <c r="H91" s="24"/>
      <c r="I91" s="24">
        <v>18</v>
      </c>
    </row>
    <row r="92" spans="1:9" ht="209.25" customHeight="1" outlineLevel="4">
      <c r="A92" s="23" t="s">
        <v>95</v>
      </c>
      <c r="B92" s="24">
        <f t="shared" si="28"/>
        <v>10</v>
      </c>
      <c r="C92" s="24"/>
      <c r="D92" s="24"/>
      <c r="E92" s="24">
        <v>10</v>
      </c>
      <c r="F92" s="24">
        <f t="shared" si="29"/>
        <v>10</v>
      </c>
      <c r="G92" s="24"/>
      <c r="H92" s="24"/>
      <c r="I92" s="24">
        <v>10</v>
      </c>
    </row>
    <row r="93" spans="1:9" ht="168.75" outlineLevel="4">
      <c r="A93" s="23" t="s">
        <v>96</v>
      </c>
      <c r="B93" s="24">
        <f t="shared" si="28"/>
        <v>383.8</v>
      </c>
      <c r="C93" s="24"/>
      <c r="D93" s="24">
        <v>383.8</v>
      </c>
      <c r="E93" s="24"/>
      <c r="F93" s="24">
        <f t="shared" si="29"/>
        <v>383.8</v>
      </c>
      <c r="G93" s="24"/>
      <c r="H93" s="24">
        <v>383.8</v>
      </c>
      <c r="I93" s="24"/>
    </row>
    <row r="94" spans="1:9" ht="154.5" customHeight="1" outlineLevel="1">
      <c r="A94" s="21" t="s">
        <v>97</v>
      </c>
      <c r="B94" s="22">
        <f aca="true" t="shared" si="30" ref="B94:I94">SUM(B95)</f>
        <v>14.7</v>
      </c>
      <c r="C94" s="22">
        <f t="shared" si="30"/>
        <v>0</v>
      </c>
      <c r="D94" s="22">
        <f t="shared" si="30"/>
        <v>0</v>
      </c>
      <c r="E94" s="22">
        <f t="shared" si="30"/>
        <v>14.7</v>
      </c>
      <c r="F94" s="22">
        <f t="shared" si="30"/>
        <v>14.7</v>
      </c>
      <c r="G94" s="22">
        <f t="shared" si="30"/>
        <v>0</v>
      </c>
      <c r="H94" s="22">
        <f t="shared" si="30"/>
        <v>0</v>
      </c>
      <c r="I94" s="22">
        <f t="shared" si="30"/>
        <v>14.7</v>
      </c>
    </row>
    <row r="95" spans="1:9" ht="206.25" outlineLevel="4">
      <c r="A95" s="23" t="s">
        <v>98</v>
      </c>
      <c r="B95" s="24">
        <f>SUM(C95:E95)</f>
        <v>14.7</v>
      </c>
      <c r="C95" s="24"/>
      <c r="D95" s="24"/>
      <c r="E95" s="24">
        <v>14.7</v>
      </c>
      <c r="F95" s="24">
        <f>SUM(G95:I95)</f>
        <v>14.7</v>
      </c>
      <c r="G95" s="24"/>
      <c r="H95" s="24"/>
      <c r="I95" s="24">
        <v>14.7</v>
      </c>
    </row>
    <row r="96" spans="1:9" ht="133.5" customHeight="1" outlineLevel="1">
      <c r="A96" s="21" t="s">
        <v>99</v>
      </c>
      <c r="B96" s="22">
        <f aca="true" t="shared" si="31" ref="B96:I96">SUM(B97:B98)</f>
        <v>81.5</v>
      </c>
      <c r="C96" s="22">
        <f t="shared" si="31"/>
        <v>0</v>
      </c>
      <c r="D96" s="22">
        <f t="shared" si="31"/>
        <v>0</v>
      </c>
      <c r="E96" s="22">
        <f t="shared" si="31"/>
        <v>81.5</v>
      </c>
      <c r="F96" s="22">
        <f t="shared" si="31"/>
        <v>81.5</v>
      </c>
      <c r="G96" s="22">
        <f t="shared" si="31"/>
        <v>0</v>
      </c>
      <c r="H96" s="22">
        <f t="shared" si="31"/>
        <v>0</v>
      </c>
      <c r="I96" s="22">
        <f t="shared" si="31"/>
        <v>81.5</v>
      </c>
    </row>
    <row r="97" spans="1:9" ht="225" outlineLevel="4">
      <c r="A97" s="23" t="s">
        <v>100</v>
      </c>
      <c r="B97" s="24">
        <f>SUM(C97:E97)</f>
        <v>61.5</v>
      </c>
      <c r="C97" s="24"/>
      <c r="D97" s="24"/>
      <c r="E97" s="24">
        <v>61.5</v>
      </c>
      <c r="F97" s="24">
        <f>SUM(G97:I97)</f>
        <v>61.5</v>
      </c>
      <c r="G97" s="24"/>
      <c r="H97" s="24"/>
      <c r="I97" s="24">
        <v>61.5</v>
      </c>
    </row>
    <row r="98" spans="1:9" ht="225" outlineLevel="4">
      <c r="A98" s="23" t="s">
        <v>101</v>
      </c>
      <c r="B98" s="24">
        <f>SUM(C98:E98)</f>
        <v>20</v>
      </c>
      <c r="C98" s="24"/>
      <c r="D98" s="24"/>
      <c r="E98" s="24">
        <v>20</v>
      </c>
      <c r="F98" s="24">
        <f>SUM(G98:I98)</f>
        <v>20</v>
      </c>
      <c r="G98" s="24"/>
      <c r="H98" s="24"/>
      <c r="I98" s="24">
        <v>20</v>
      </c>
    </row>
    <row r="99" spans="1:9" ht="75">
      <c r="A99" s="21" t="s">
        <v>102</v>
      </c>
      <c r="B99" s="22">
        <f aca="true" t="shared" si="32" ref="B99:I99">SUM(B100,)</f>
        <v>5825.299999999999</v>
      </c>
      <c r="C99" s="22">
        <f t="shared" si="32"/>
        <v>1993.1</v>
      </c>
      <c r="D99" s="22">
        <f t="shared" si="32"/>
        <v>3072.3</v>
      </c>
      <c r="E99" s="22">
        <f t="shared" si="32"/>
        <v>759.9</v>
      </c>
      <c r="F99" s="22">
        <f t="shared" si="32"/>
        <v>980.9399999999999</v>
      </c>
      <c r="G99" s="22">
        <f t="shared" si="32"/>
        <v>0</v>
      </c>
      <c r="H99" s="22">
        <f t="shared" si="32"/>
        <v>893.29</v>
      </c>
      <c r="I99" s="22">
        <f t="shared" si="32"/>
        <v>87.65</v>
      </c>
    </row>
    <row r="100" spans="1:9" ht="206.25" outlineLevel="1">
      <c r="A100" s="21" t="s">
        <v>103</v>
      </c>
      <c r="B100" s="22">
        <f aca="true" t="shared" si="33" ref="B100:I100">SUM(B101:B101)</f>
        <v>5825.299999999999</v>
      </c>
      <c r="C100" s="22">
        <f t="shared" si="33"/>
        <v>1993.1</v>
      </c>
      <c r="D100" s="22">
        <f t="shared" si="33"/>
        <v>3072.3</v>
      </c>
      <c r="E100" s="22">
        <f t="shared" si="33"/>
        <v>759.9</v>
      </c>
      <c r="F100" s="22">
        <f t="shared" si="33"/>
        <v>980.9399999999999</v>
      </c>
      <c r="G100" s="22">
        <f t="shared" si="33"/>
        <v>0</v>
      </c>
      <c r="H100" s="22">
        <f t="shared" si="33"/>
        <v>893.29</v>
      </c>
      <c r="I100" s="22">
        <f t="shared" si="33"/>
        <v>87.65</v>
      </c>
    </row>
    <row r="101" spans="1:9" ht="261" customHeight="1" outlineLevel="4">
      <c r="A101" s="23" t="s">
        <v>104</v>
      </c>
      <c r="B101" s="24">
        <f>SUM(C101:E101)</f>
        <v>5825.299999999999</v>
      </c>
      <c r="C101" s="24">
        <v>1993.1</v>
      </c>
      <c r="D101" s="24">
        <v>3072.3</v>
      </c>
      <c r="E101" s="24">
        <v>759.9</v>
      </c>
      <c r="F101" s="24">
        <f>SUM(G101:I101)</f>
        <v>980.9399999999999</v>
      </c>
      <c r="G101" s="24"/>
      <c r="H101" s="24">
        <v>893.29</v>
      </c>
      <c r="I101" s="24">
        <v>87.65</v>
      </c>
    </row>
    <row r="102" spans="1:9" ht="75">
      <c r="A102" s="21" t="s">
        <v>105</v>
      </c>
      <c r="B102" s="22">
        <f aca="true" t="shared" si="34" ref="B102:I102">SUM(B103,B107)</f>
        <v>33094.29</v>
      </c>
      <c r="C102" s="22">
        <f t="shared" si="34"/>
        <v>0</v>
      </c>
      <c r="D102" s="22">
        <f t="shared" si="34"/>
        <v>26645.55</v>
      </c>
      <c r="E102" s="22">
        <f t="shared" si="34"/>
        <v>6448.74</v>
      </c>
      <c r="F102" s="22">
        <f t="shared" si="34"/>
        <v>30849.66</v>
      </c>
      <c r="G102" s="22">
        <f t="shared" si="34"/>
        <v>0</v>
      </c>
      <c r="H102" s="22">
        <f t="shared" si="34"/>
        <v>26523.57</v>
      </c>
      <c r="I102" s="22">
        <f t="shared" si="34"/>
        <v>4326.09</v>
      </c>
    </row>
    <row r="103" spans="1:9" ht="112.5" customHeight="1" outlineLevel="1">
      <c r="A103" s="21" t="s">
        <v>106</v>
      </c>
      <c r="B103" s="22">
        <f aca="true" t="shared" si="35" ref="B103:I103">SUM(B104:B106)</f>
        <v>31894.29</v>
      </c>
      <c r="C103" s="22">
        <f t="shared" si="35"/>
        <v>0</v>
      </c>
      <c r="D103" s="22">
        <f t="shared" si="35"/>
        <v>26645.55</v>
      </c>
      <c r="E103" s="22">
        <f t="shared" si="35"/>
        <v>5248.74</v>
      </c>
      <c r="F103" s="22">
        <f t="shared" si="35"/>
        <v>29849.66</v>
      </c>
      <c r="G103" s="22">
        <f t="shared" si="35"/>
        <v>0</v>
      </c>
      <c r="H103" s="22">
        <f t="shared" si="35"/>
        <v>26523.57</v>
      </c>
      <c r="I103" s="22">
        <f t="shared" si="35"/>
        <v>3326.09</v>
      </c>
    </row>
    <row r="104" spans="1:9" ht="187.5" outlineLevel="4">
      <c r="A104" s="23" t="s">
        <v>107</v>
      </c>
      <c r="B104" s="24">
        <f>SUM(C104:E104)</f>
        <v>925.6</v>
      </c>
      <c r="C104" s="24"/>
      <c r="D104" s="24"/>
      <c r="E104" s="24">
        <v>925.6</v>
      </c>
      <c r="F104" s="24">
        <f>SUM(G104:I104)</f>
        <v>924.85</v>
      </c>
      <c r="G104" s="24"/>
      <c r="H104" s="24"/>
      <c r="I104" s="24">
        <v>924.85</v>
      </c>
    </row>
    <row r="105" spans="1:9" ht="225" outlineLevel="4">
      <c r="A105" s="23" t="s">
        <v>108</v>
      </c>
      <c r="B105" s="24">
        <f>SUM(C105:E105)</f>
        <v>28089.61</v>
      </c>
      <c r="C105" s="24"/>
      <c r="D105" s="24">
        <v>24397</v>
      </c>
      <c r="E105" s="24">
        <v>3692.61</v>
      </c>
      <c r="F105" s="24">
        <f>SUM(G105:I105)</f>
        <v>26045.74</v>
      </c>
      <c r="G105" s="24"/>
      <c r="H105" s="24">
        <v>24275.02</v>
      </c>
      <c r="I105" s="24">
        <v>1770.72</v>
      </c>
    </row>
    <row r="106" spans="1:9" ht="243.75" customHeight="1" outlineLevel="4">
      <c r="A106" s="23" t="s">
        <v>109</v>
      </c>
      <c r="B106" s="24">
        <f>SUM(C106:E106)</f>
        <v>2879.08</v>
      </c>
      <c r="C106" s="24"/>
      <c r="D106" s="24">
        <v>2248.55</v>
      </c>
      <c r="E106" s="24">
        <v>630.53</v>
      </c>
      <c r="F106" s="24">
        <f>SUM(G106:I106)</f>
        <v>2879.07</v>
      </c>
      <c r="G106" s="24"/>
      <c r="H106" s="24">
        <v>2248.55</v>
      </c>
      <c r="I106" s="24">
        <v>630.52</v>
      </c>
    </row>
    <row r="107" spans="1:9" ht="131.25" outlineLevel="1">
      <c r="A107" s="21" t="s">
        <v>110</v>
      </c>
      <c r="B107" s="22">
        <f aca="true" t="shared" si="36" ref="B107:I107">SUM(B108)</f>
        <v>1200</v>
      </c>
      <c r="C107" s="22">
        <f t="shared" si="36"/>
        <v>0</v>
      </c>
      <c r="D107" s="22">
        <f t="shared" si="36"/>
        <v>0</v>
      </c>
      <c r="E107" s="22">
        <f t="shared" si="36"/>
        <v>1200</v>
      </c>
      <c r="F107" s="22">
        <f t="shared" si="36"/>
        <v>1000</v>
      </c>
      <c r="G107" s="22">
        <f t="shared" si="36"/>
        <v>0</v>
      </c>
      <c r="H107" s="22">
        <f t="shared" si="36"/>
        <v>0</v>
      </c>
      <c r="I107" s="22">
        <f t="shared" si="36"/>
        <v>1000</v>
      </c>
    </row>
    <row r="108" spans="1:9" ht="225" outlineLevel="4">
      <c r="A108" s="23" t="s">
        <v>111</v>
      </c>
      <c r="B108" s="24">
        <f>SUM(C108:E108)</f>
        <v>1200</v>
      </c>
      <c r="C108" s="24"/>
      <c r="D108" s="24"/>
      <c r="E108" s="24">
        <v>1200</v>
      </c>
      <c r="F108" s="24">
        <f>SUM(G108:I108)</f>
        <v>1000</v>
      </c>
      <c r="G108" s="24"/>
      <c r="H108" s="24"/>
      <c r="I108" s="24">
        <v>1000</v>
      </c>
    </row>
    <row r="109" spans="1:9" ht="93.75">
      <c r="A109" s="21" t="s">
        <v>112</v>
      </c>
      <c r="B109" s="22">
        <f>SUM(B110)</f>
        <v>1658.8</v>
      </c>
      <c r="C109" s="22">
        <f aca="true" t="shared" si="37" ref="C109:E110">SUM(C110)</f>
        <v>0</v>
      </c>
      <c r="D109" s="22">
        <f t="shared" si="37"/>
        <v>0</v>
      </c>
      <c r="E109" s="22">
        <f t="shared" si="37"/>
        <v>1658.8</v>
      </c>
      <c r="F109" s="22">
        <f>SUM(F110)</f>
        <v>1658.04</v>
      </c>
      <c r="G109" s="22">
        <f aca="true" t="shared" si="38" ref="G109:I110">SUM(G110)</f>
        <v>0</v>
      </c>
      <c r="H109" s="22">
        <f t="shared" si="38"/>
        <v>0</v>
      </c>
      <c r="I109" s="22">
        <f t="shared" si="38"/>
        <v>1658.04</v>
      </c>
    </row>
    <row r="110" spans="1:9" ht="168.75" customHeight="1" outlineLevel="1">
      <c r="A110" s="21" t="s">
        <v>113</v>
      </c>
      <c r="B110" s="22">
        <f>SUM(B111)</f>
        <v>1658.8</v>
      </c>
      <c r="C110" s="22">
        <f t="shared" si="37"/>
        <v>0</v>
      </c>
      <c r="D110" s="22">
        <f t="shared" si="37"/>
        <v>0</v>
      </c>
      <c r="E110" s="22">
        <f t="shared" si="37"/>
        <v>1658.8</v>
      </c>
      <c r="F110" s="22">
        <f>SUM(F111)</f>
        <v>1658.04</v>
      </c>
      <c r="G110" s="22">
        <f t="shared" si="38"/>
        <v>0</v>
      </c>
      <c r="H110" s="22">
        <f t="shared" si="38"/>
        <v>0</v>
      </c>
      <c r="I110" s="22">
        <f t="shared" si="38"/>
        <v>1658.04</v>
      </c>
    </row>
    <row r="111" spans="1:9" ht="204" customHeight="1" outlineLevel="4">
      <c r="A111" s="23" t="s">
        <v>114</v>
      </c>
      <c r="B111" s="24">
        <f>SUM(C111:E111)</f>
        <v>1658.8</v>
      </c>
      <c r="C111" s="24"/>
      <c r="D111" s="24"/>
      <c r="E111" s="24">
        <v>1658.8</v>
      </c>
      <c r="F111" s="24">
        <f>SUM(G111:I111)</f>
        <v>1658.04</v>
      </c>
      <c r="G111" s="24"/>
      <c r="H111" s="24"/>
      <c r="I111" s="24">
        <v>1658.04</v>
      </c>
    </row>
    <row r="112" spans="1:9" ht="93.75">
      <c r="A112" s="21" t="s">
        <v>115</v>
      </c>
      <c r="B112" s="22">
        <f aca="true" t="shared" si="39" ref="B112:I112">SUM(B113,B115)</f>
        <v>3680.2799999999997</v>
      </c>
      <c r="C112" s="22">
        <f t="shared" si="39"/>
        <v>0</v>
      </c>
      <c r="D112" s="22">
        <f t="shared" si="39"/>
        <v>0</v>
      </c>
      <c r="E112" s="22">
        <f t="shared" si="39"/>
        <v>3680.2799999999997</v>
      </c>
      <c r="F112" s="22">
        <f t="shared" si="39"/>
        <v>3640.69</v>
      </c>
      <c r="G112" s="22">
        <f t="shared" si="39"/>
        <v>0</v>
      </c>
      <c r="H112" s="22">
        <f t="shared" si="39"/>
        <v>0</v>
      </c>
      <c r="I112" s="22">
        <f t="shared" si="39"/>
        <v>3640.69</v>
      </c>
    </row>
    <row r="113" spans="1:9" ht="150.75" customHeight="1" outlineLevel="1">
      <c r="A113" s="21" t="s">
        <v>116</v>
      </c>
      <c r="B113" s="22">
        <f aca="true" t="shared" si="40" ref="B113:I113">SUM(B114)</f>
        <v>39.58</v>
      </c>
      <c r="C113" s="22">
        <f t="shared" si="40"/>
        <v>0</v>
      </c>
      <c r="D113" s="22">
        <f t="shared" si="40"/>
        <v>0</v>
      </c>
      <c r="E113" s="22">
        <f t="shared" si="40"/>
        <v>39.58</v>
      </c>
      <c r="F113" s="22">
        <f t="shared" si="40"/>
        <v>0</v>
      </c>
      <c r="G113" s="22">
        <f t="shared" si="40"/>
        <v>0</v>
      </c>
      <c r="H113" s="22">
        <f t="shared" si="40"/>
        <v>0</v>
      </c>
      <c r="I113" s="22">
        <f t="shared" si="40"/>
        <v>0</v>
      </c>
    </row>
    <row r="114" spans="1:9" ht="187.5" outlineLevel="4">
      <c r="A114" s="23" t="s">
        <v>117</v>
      </c>
      <c r="B114" s="24">
        <f>SUM(C114:E114)</f>
        <v>39.58</v>
      </c>
      <c r="C114" s="24"/>
      <c r="D114" s="24"/>
      <c r="E114" s="24">
        <v>39.58</v>
      </c>
      <c r="F114" s="24">
        <f>SUM(G114:I114)</f>
        <v>0</v>
      </c>
      <c r="G114" s="24"/>
      <c r="H114" s="24"/>
      <c r="I114" s="24"/>
    </row>
    <row r="115" spans="1:9" ht="151.5" customHeight="1" outlineLevel="1">
      <c r="A115" s="21" t="s">
        <v>118</v>
      </c>
      <c r="B115" s="22">
        <f aca="true" t="shared" si="41" ref="B115:I115">SUM(B116)</f>
        <v>3640.7</v>
      </c>
      <c r="C115" s="22">
        <f t="shared" si="41"/>
        <v>0</v>
      </c>
      <c r="D115" s="22">
        <f t="shared" si="41"/>
        <v>0</v>
      </c>
      <c r="E115" s="22">
        <f t="shared" si="41"/>
        <v>3640.7</v>
      </c>
      <c r="F115" s="22">
        <f t="shared" si="41"/>
        <v>3640.69</v>
      </c>
      <c r="G115" s="22">
        <f t="shared" si="41"/>
        <v>0</v>
      </c>
      <c r="H115" s="22">
        <f t="shared" si="41"/>
        <v>0</v>
      </c>
      <c r="I115" s="22">
        <f t="shared" si="41"/>
        <v>3640.69</v>
      </c>
    </row>
    <row r="116" spans="1:9" ht="206.25" outlineLevel="4">
      <c r="A116" s="23" t="s">
        <v>119</v>
      </c>
      <c r="B116" s="24">
        <f>SUM(C116:E116)</f>
        <v>3640.7</v>
      </c>
      <c r="C116" s="24"/>
      <c r="D116" s="24"/>
      <c r="E116" s="24">
        <v>3640.7</v>
      </c>
      <c r="F116" s="24">
        <f>SUM(G116:I116)</f>
        <v>3640.69</v>
      </c>
      <c r="G116" s="24"/>
      <c r="H116" s="24"/>
      <c r="I116" s="24">
        <v>3640.69</v>
      </c>
    </row>
    <row r="117" spans="1:9" ht="75">
      <c r="A117" s="21" t="s">
        <v>120</v>
      </c>
      <c r="B117" s="22">
        <f aca="true" t="shared" si="42" ref="B117:I117">SUM(B118,B121,B123,B127,B131,B134)</f>
        <v>18032.41</v>
      </c>
      <c r="C117" s="22">
        <f t="shared" si="42"/>
        <v>0</v>
      </c>
      <c r="D117" s="22">
        <f t="shared" si="42"/>
        <v>30</v>
      </c>
      <c r="E117" s="22">
        <f t="shared" si="42"/>
        <v>18002.41</v>
      </c>
      <c r="F117" s="22">
        <f t="shared" si="42"/>
        <v>17715.94</v>
      </c>
      <c r="G117" s="22">
        <f t="shared" si="42"/>
        <v>0</v>
      </c>
      <c r="H117" s="22">
        <f t="shared" si="42"/>
        <v>30</v>
      </c>
      <c r="I117" s="22">
        <f t="shared" si="42"/>
        <v>17685.94</v>
      </c>
    </row>
    <row r="118" spans="1:9" ht="95.25" customHeight="1" outlineLevel="1">
      <c r="A118" s="21" t="s">
        <v>121</v>
      </c>
      <c r="B118" s="22">
        <f aca="true" t="shared" si="43" ref="B118:I118">SUM(B119:B120)</f>
        <v>57.6</v>
      </c>
      <c r="C118" s="22">
        <f t="shared" si="43"/>
        <v>0</v>
      </c>
      <c r="D118" s="22">
        <f t="shared" si="43"/>
        <v>30</v>
      </c>
      <c r="E118" s="22">
        <f t="shared" si="43"/>
        <v>27.6</v>
      </c>
      <c r="F118" s="22">
        <f t="shared" si="43"/>
        <v>56.57</v>
      </c>
      <c r="G118" s="22">
        <f t="shared" si="43"/>
        <v>0</v>
      </c>
      <c r="H118" s="22">
        <f t="shared" si="43"/>
        <v>30</v>
      </c>
      <c r="I118" s="22">
        <f t="shared" si="43"/>
        <v>26.57</v>
      </c>
    </row>
    <row r="119" spans="1:9" ht="262.5" outlineLevel="4">
      <c r="A119" s="23" t="s">
        <v>122</v>
      </c>
      <c r="B119" s="24">
        <f>SUM(C119:E119)</f>
        <v>40</v>
      </c>
      <c r="C119" s="24"/>
      <c r="D119" s="24">
        <v>30</v>
      </c>
      <c r="E119" s="24">
        <v>10</v>
      </c>
      <c r="F119" s="24">
        <f>SUM(G119:I119)</f>
        <v>39</v>
      </c>
      <c r="G119" s="24"/>
      <c r="H119" s="24">
        <v>30</v>
      </c>
      <c r="I119" s="24">
        <v>9</v>
      </c>
    </row>
    <row r="120" spans="1:9" ht="131.25" outlineLevel="4">
      <c r="A120" s="23" t="s">
        <v>123</v>
      </c>
      <c r="B120" s="24">
        <f>SUM(C120:E120)</f>
        <v>17.6</v>
      </c>
      <c r="C120" s="24"/>
      <c r="D120" s="24"/>
      <c r="E120" s="24">
        <v>17.6</v>
      </c>
      <c r="F120" s="24">
        <f>SUM(G120:I120)</f>
        <v>17.57</v>
      </c>
      <c r="G120" s="24"/>
      <c r="H120" s="24"/>
      <c r="I120" s="24">
        <v>17.57</v>
      </c>
    </row>
    <row r="121" spans="1:9" ht="111.75" customHeight="1" outlineLevel="1">
      <c r="A121" s="21" t="s">
        <v>124</v>
      </c>
      <c r="B121" s="22">
        <f aca="true" t="shared" si="44" ref="B121:I121">SUM(B122)</f>
        <v>542.5</v>
      </c>
      <c r="C121" s="22">
        <f t="shared" si="44"/>
        <v>0</v>
      </c>
      <c r="D121" s="22">
        <f t="shared" si="44"/>
        <v>0</v>
      </c>
      <c r="E121" s="22">
        <f t="shared" si="44"/>
        <v>542.5</v>
      </c>
      <c r="F121" s="22">
        <f t="shared" si="44"/>
        <v>539.28</v>
      </c>
      <c r="G121" s="22">
        <f t="shared" si="44"/>
        <v>0</v>
      </c>
      <c r="H121" s="22">
        <f t="shared" si="44"/>
        <v>0</v>
      </c>
      <c r="I121" s="22">
        <f t="shared" si="44"/>
        <v>539.28</v>
      </c>
    </row>
    <row r="122" spans="1:9" ht="168.75" outlineLevel="4">
      <c r="A122" s="23" t="s">
        <v>125</v>
      </c>
      <c r="B122" s="24">
        <f>SUM(C122:E122)</f>
        <v>542.5</v>
      </c>
      <c r="C122" s="24"/>
      <c r="D122" s="24"/>
      <c r="E122" s="24">
        <v>542.5</v>
      </c>
      <c r="F122" s="24">
        <f>SUM(G122:I122)</f>
        <v>539.28</v>
      </c>
      <c r="G122" s="24"/>
      <c r="H122" s="24"/>
      <c r="I122" s="24">
        <v>539.28</v>
      </c>
    </row>
    <row r="123" spans="1:9" ht="131.25" outlineLevel="1">
      <c r="A123" s="21" t="s">
        <v>126</v>
      </c>
      <c r="B123" s="22">
        <f aca="true" t="shared" si="45" ref="B123:I123">SUM(B124:B126)</f>
        <v>275.7</v>
      </c>
      <c r="C123" s="22">
        <f t="shared" si="45"/>
        <v>0</v>
      </c>
      <c r="D123" s="22">
        <f t="shared" si="45"/>
        <v>0</v>
      </c>
      <c r="E123" s="22">
        <f t="shared" si="45"/>
        <v>275.7</v>
      </c>
      <c r="F123" s="22">
        <f t="shared" si="45"/>
        <v>237.45999999999998</v>
      </c>
      <c r="G123" s="22">
        <f t="shared" si="45"/>
        <v>0</v>
      </c>
      <c r="H123" s="22">
        <f t="shared" si="45"/>
        <v>0</v>
      </c>
      <c r="I123" s="22">
        <f t="shared" si="45"/>
        <v>237.45999999999998</v>
      </c>
    </row>
    <row r="124" spans="1:9" ht="225" outlineLevel="4">
      <c r="A124" s="23" t="s">
        <v>127</v>
      </c>
      <c r="B124" s="24">
        <f>SUM(C124:E124)</f>
        <v>184.7</v>
      </c>
      <c r="C124" s="24"/>
      <c r="D124" s="24"/>
      <c r="E124" s="24">
        <v>184.7</v>
      </c>
      <c r="F124" s="24">
        <f>SUM(G124:I124)</f>
        <v>161.07</v>
      </c>
      <c r="G124" s="24"/>
      <c r="H124" s="24"/>
      <c r="I124" s="24">
        <v>161.07</v>
      </c>
    </row>
    <row r="125" spans="1:9" ht="150" outlineLevel="4">
      <c r="A125" s="23" t="s">
        <v>128</v>
      </c>
      <c r="B125" s="24">
        <f>SUM(C125:E125)</f>
        <v>63</v>
      </c>
      <c r="C125" s="24"/>
      <c r="D125" s="24"/>
      <c r="E125" s="24">
        <v>63</v>
      </c>
      <c r="F125" s="24">
        <f>SUM(G125:I125)</f>
        <v>55.1</v>
      </c>
      <c r="G125" s="24"/>
      <c r="H125" s="24"/>
      <c r="I125" s="24">
        <v>55.1</v>
      </c>
    </row>
    <row r="126" spans="1:9" ht="131.25" outlineLevel="4">
      <c r="A126" s="23" t="s">
        <v>129</v>
      </c>
      <c r="B126" s="24">
        <f>SUM(C126:E126)</f>
        <v>28</v>
      </c>
      <c r="C126" s="24"/>
      <c r="D126" s="24"/>
      <c r="E126" s="24">
        <v>28</v>
      </c>
      <c r="F126" s="24">
        <f>SUM(G126:I126)</f>
        <v>21.29</v>
      </c>
      <c r="G126" s="24"/>
      <c r="H126" s="24"/>
      <c r="I126" s="24">
        <v>21.29</v>
      </c>
    </row>
    <row r="127" spans="1:9" ht="150" customHeight="1" outlineLevel="1">
      <c r="A127" s="21" t="s">
        <v>130</v>
      </c>
      <c r="B127" s="22">
        <f aca="true" t="shared" si="46" ref="B127:I127">SUM(B128:B130)</f>
        <v>577.04</v>
      </c>
      <c r="C127" s="22">
        <f t="shared" si="46"/>
        <v>0</v>
      </c>
      <c r="D127" s="22">
        <f t="shared" si="46"/>
        <v>0</v>
      </c>
      <c r="E127" s="22">
        <f t="shared" si="46"/>
        <v>577.04</v>
      </c>
      <c r="F127" s="22">
        <f t="shared" si="46"/>
        <v>563.49</v>
      </c>
      <c r="G127" s="22">
        <f t="shared" si="46"/>
        <v>0</v>
      </c>
      <c r="H127" s="22">
        <f t="shared" si="46"/>
        <v>0</v>
      </c>
      <c r="I127" s="22">
        <f t="shared" si="46"/>
        <v>563.49</v>
      </c>
    </row>
    <row r="128" spans="1:9" ht="171" customHeight="1" outlineLevel="4">
      <c r="A128" s="23" t="s">
        <v>131</v>
      </c>
      <c r="B128" s="24">
        <f>SUM(C128:E128)</f>
        <v>94.82</v>
      </c>
      <c r="C128" s="24"/>
      <c r="D128" s="24"/>
      <c r="E128" s="24">
        <v>94.82</v>
      </c>
      <c r="F128" s="24">
        <f>SUM(G128:I128)</f>
        <v>81.27</v>
      </c>
      <c r="G128" s="24"/>
      <c r="H128" s="24"/>
      <c r="I128" s="24">
        <v>81.27</v>
      </c>
    </row>
    <row r="129" spans="1:9" ht="169.5" customHeight="1" outlineLevel="4">
      <c r="A129" s="23" t="s">
        <v>132</v>
      </c>
      <c r="B129" s="24">
        <f>SUM(C129:E129)</f>
        <v>20</v>
      </c>
      <c r="C129" s="24"/>
      <c r="D129" s="24"/>
      <c r="E129" s="24">
        <v>20</v>
      </c>
      <c r="F129" s="24">
        <f>SUM(G129:I129)</f>
        <v>20</v>
      </c>
      <c r="G129" s="24"/>
      <c r="H129" s="24"/>
      <c r="I129" s="24">
        <v>20</v>
      </c>
    </row>
    <row r="130" spans="1:9" ht="167.25" customHeight="1" outlineLevel="4">
      <c r="A130" s="23" t="s">
        <v>133</v>
      </c>
      <c r="B130" s="24">
        <f>SUM(C130:E130)</f>
        <v>462.22</v>
      </c>
      <c r="C130" s="24"/>
      <c r="D130" s="24"/>
      <c r="E130" s="24">
        <v>462.22</v>
      </c>
      <c r="F130" s="24">
        <f>SUM(G130:I130)</f>
        <v>462.22</v>
      </c>
      <c r="G130" s="24"/>
      <c r="H130" s="24"/>
      <c r="I130" s="24">
        <v>462.22</v>
      </c>
    </row>
    <row r="131" spans="1:9" ht="112.5" outlineLevel="1">
      <c r="A131" s="21" t="s">
        <v>134</v>
      </c>
      <c r="B131" s="22">
        <f aca="true" t="shared" si="47" ref="B131:I131">SUM(B132:B133)</f>
        <v>59.34</v>
      </c>
      <c r="C131" s="22">
        <f t="shared" si="47"/>
        <v>0</v>
      </c>
      <c r="D131" s="22">
        <f t="shared" si="47"/>
        <v>0</v>
      </c>
      <c r="E131" s="22">
        <f t="shared" si="47"/>
        <v>59.34</v>
      </c>
      <c r="F131" s="22">
        <f t="shared" si="47"/>
        <v>54.9</v>
      </c>
      <c r="G131" s="22">
        <f t="shared" si="47"/>
        <v>0</v>
      </c>
      <c r="H131" s="22">
        <f t="shared" si="47"/>
        <v>0</v>
      </c>
      <c r="I131" s="22">
        <f t="shared" si="47"/>
        <v>54.9</v>
      </c>
    </row>
    <row r="132" spans="1:9" ht="112.5" outlineLevel="4">
      <c r="A132" s="23" t="s">
        <v>135</v>
      </c>
      <c r="B132" s="24">
        <f>SUM(C132:E132)</f>
        <v>31.11</v>
      </c>
      <c r="C132" s="24"/>
      <c r="D132" s="24"/>
      <c r="E132" s="24">
        <v>31.11</v>
      </c>
      <c r="F132" s="24">
        <f>SUM(G132:I132)</f>
        <v>30.27</v>
      </c>
      <c r="G132" s="24"/>
      <c r="H132" s="24"/>
      <c r="I132" s="24">
        <v>30.27</v>
      </c>
    </row>
    <row r="133" spans="1:9" ht="112.5" outlineLevel="4">
      <c r="A133" s="23" t="s">
        <v>136</v>
      </c>
      <c r="B133" s="24">
        <f>SUM(C133:E133)</f>
        <v>28.23</v>
      </c>
      <c r="C133" s="24"/>
      <c r="D133" s="24"/>
      <c r="E133" s="24">
        <v>28.23</v>
      </c>
      <c r="F133" s="24">
        <f>SUM(G133:I133)</f>
        <v>24.63</v>
      </c>
      <c r="G133" s="24"/>
      <c r="H133" s="24"/>
      <c r="I133" s="24">
        <v>24.63</v>
      </c>
    </row>
    <row r="134" spans="1:9" ht="150" outlineLevel="1">
      <c r="A134" s="21" t="s">
        <v>137</v>
      </c>
      <c r="B134" s="22">
        <f aca="true" t="shared" si="48" ref="B134:I134">SUM(B135:B137)</f>
        <v>16520.23</v>
      </c>
      <c r="C134" s="22">
        <f t="shared" si="48"/>
        <v>0</v>
      </c>
      <c r="D134" s="22">
        <f t="shared" si="48"/>
        <v>0</v>
      </c>
      <c r="E134" s="22">
        <f t="shared" si="48"/>
        <v>16520.23</v>
      </c>
      <c r="F134" s="22">
        <f t="shared" si="48"/>
        <v>16264.24</v>
      </c>
      <c r="G134" s="22">
        <f t="shared" si="48"/>
        <v>0</v>
      </c>
      <c r="H134" s="22">
        <f t="shared" si="48"/>
        <v>0</v>
      </c>
      <c r="I134" s="22">
        <f t="shared" si="48"/>
        <v>16264.24</v>
      </c>
    </row>
    <row r="135" spans="1:9" ht="169.5" customHeight="1" outlineLevel="4">
      <c r="A135" s="23" t="s">
        <v>138</v>
      </c>
      <c r="B135" s="24">
        <f>SUM(C135:E135)</f>
        <v>1034.25</v>
      </c>
      <c r="C135" s="24"/>
      <c r="D135" s="24"/>
      <c r="E135" s="24">
        <v>1034.25</v>
      </c>
      <c r="F135" s="24">
        <f>SUM(G135:I135)</f>
        <v>1005.99</v>
      </c>
      <c r="G135" s="24"/>
      <c r="H135" s="24"/>
      <c r="I135" s="24">
        <v>1005.99</v>
      </c>
    </row>
    <row r="136" spans="1:9" ht="173.25" customHeight="1" outlineLevel="4">
      <c r="A136" s="23" t="s">
        <v>139</v>
      </c>
      <c r="B136" s="24">
        <f>SUM(C136:E136)</f>
        <v>15300.98</v>
      </c>
      <c r="C136" s="24"/>
      <c r="D136" s="24"/>
      <c r="E136" s="24">
        <v>15300.98</v>
      </c>
      <c r="F136" s="24">
        <f>SUM(G136:I136)</f>
        <v>15120.48</v>
      </c>
      <c r="G136" s="24"/>
      <c r="H136" s="24"/>
      <c r="I136" s="24">
        <v>15120.48</v>
      </c>
    </row>
    <row r="137" spans="1:9" ht="184.5" customHeight="1" outlineLevel="4">
      <c r="A137" s="23" t="s">
        <v>140</v>
      </c>
      <c r="B137" s="24">
        <f>SUM(C137:E137)</f>
        <v>185</v>
      </c>
      <c r="C137" s="24"/>
      <c r="D137" s="24"/>
      <c r="E137" s="24">
        <v>185</v>
      </c>
      <c r="F137" s="24">
        <f>SUM(G137:I137)</f>
        <v>137.77</v>
      </c>
      <c r="G137" s="24"/>
      <c r="H137" s="24"/>
      <c r="I137" s="24">
        <v>137.77</v>
      </c>
    </row>
    <row r="138" spans="1:9" ht="24" customHeight="1" outlineLevel="4">
      <c r="A138" s="21" t="s">
        <v>141</v>
      </c>
      <c r="B138" s="22">
        <f>SUM(C138:E138)</f>
        <v>381616.44000000006</v>
      </c>
      <c r="C138" s="22">
        <f>SUM(C8,C60,C71,C75,C80,C86,C99,C102,C109,C112,C117)</f>
        <v>185785.24000000002</v>
      </c>
      <c r="D138" s="22">
        <f aca="true" t="shared" si="49" ref="D138:I138">SUM(D8,D60,D71,D75,D80,D86,D99,D102,D109,D112,D117)</f>
        <v>107888.18000000002</v>
      </c>
      <c r="E138" s="22">
        <f t="shared" si="49"/>
        <v>87943.01999999999</v>
      </c>
      <c r="F138" s="22">
        <f>SUM(G138:I138)</f>
        <v>191659.2</v>
      </c>
      <c r="G138" s="22">
        <f t="shared" si="49"/>
        <v>3644.4800000000005</v>
      </c>
      <c r="H138" s="22">
        <f t="shared" si="49"/>
        <v>104349.87</v>
      </c>
      <c r="I138" s="22">
        <f t="shared" si="49"/>
        <v>83664.85</v>
      </c>
    </row>
    <row r="139" spans="1:5" ht="12.75">
      <c r="A139" s="25"/>
      <c r="B139" s="25"/>
      <c r="C139" s="25"/>
      <c r="D139" s="25"/>
      <c r="E139" s="25"/>
    </row>
    <row r="140" spans="1:9" ht="39" customHeight="1">
      <c r="A140" s="26" t="s">
        <v>142</v>
      </c>
      <c r="B140" s="27"/>
      <c r="C140" s="27"/>
      <c r="D140" s="27"/>
      <c r="E140" s="27"/>
      <c r="F140" s="28"/>
      <c r="G140" s="28"/>
      <c r="H140" s="28"/>
      <c r="I140" s="28"/>
    </row>
  </sheetData>
  <sheetProtection/>
  <mergeCells count="10">
    <mergeCell ref="A140:I140"/>
    <mergeCell ref="A1:I1"/>
    <mergeCell ref="A2:I2"/>
    <mergeCell ref="A5:A7"/>
    <mergeCell ref="B5:E5"/>
    <mergeCell ref="F5:I5"/>
    <mergeCell ref="B6:B7"/>
    <mergeCell ref="C6:E6"/>
    <mergeCell ref="F6:F7"/>
    <mergeCell ref="G6:I6"/>
  </mergeCells>
  <printOptions/>
  <pageMargins left="0.7874015748031497" right="0.1968503937007874" top="0.3937007874015748" bottom="0.1968503937007874" header="0" footer="0"/>
  <pageSetup fitToHeight="200" horizontalDpi="600" verticalDpi="600" orientation="landscape" paperSize="9" scale="80" r:id="rId1"/>
  <rowBreaks count="10" manualBreakCount="10">
    <brk id="59" max="255" man="1"/>
    <brk id="70" max="255" man="1"/>
    <brk id="74" max="255" man="1"/>
    <brk id="79" max="255" man="1"/>
    <brk id="85" max="255" man="1"/>
    <brk id="98" max="255" man="1"/>
    <brk id="101" max="255" man="1"/>
    <brk id="108" max="255" man="1"/>
    <brk id="111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dcterms:created xsi:type="dcterms:W3CDTF">2015-04-03T04:30:59Z</dcterms:created>
  <dcterms:modified xsi:type="dcterms:W3CDTF">2015-04-03T04:31:46Z</dcterms:modified>
  <cp:category/>
  <cp:version/>
  <cp:contentType/>
  <cp:contentStatus/>
</cp:coreProperties>
</file>