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<sst xmlns="http://schemas.openxmlformats.org/spreadsheetml/2006/main" count="163" uniqueCount="145">
  <si>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</si>
  <si>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</si>
  <si>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</si>
  <si>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</si>
  <si>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</si>
  <si>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</si>
  <si>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</si>
  <si>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</si>
  <si>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</si>
  <si>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</si>
  <si>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</si>
  <si>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</si>
  <si>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</si>
  <si>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</si>
  <si>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</si>
  <si>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</si>
  <si>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</si>
  <si>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</si>
  <si>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</si>
  <si>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</si>
  <si>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</si>
  <si>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</si>
  <si>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</si>
  <si>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</si>
  <si>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</si>
  <si>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</si>
  <si>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</si>
  <si>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</si>
  <si>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</si>
  <si>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</si>
  <si>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</si>
  <si>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</si>
  <si>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</si>
  <si>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</si>
  <si>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</si>
  <si>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</si>
  <si>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</si>
  <si>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</si>
  <si>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</si>
  <si>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</si>
  <si>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</si>
  <si>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</si>
  <si>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</si>
  <si>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</si>
  <si>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</si>
  <si>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</si>
  <si>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</si>
  <si>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</si>
  <si>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</si>
  <si>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</si>
  <si>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</si>
  <si>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</si>
  <si>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</si>
  <si>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</si>
  <si>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</si>
  <si>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</si>
  <si>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</si>
  <si>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</si>
  <si>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</si>
  <si>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</si>
  <si>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</si>
  <si>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</si>
  <si>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</si>
  <si>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</si>
  <si>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</si>
  <si>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</si>
  <si>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</si>
  <si>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</si>
  <si>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</si>
  <si>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</si>
  <si>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</si>
  <si>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</si>
  <si>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</si>
  <si>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</si>
  <si>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</si>
  <si>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</si>
  <si>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</si>
  <si>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</si>
  <si>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</si>
  <si>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</si>
  <si>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</si>
  <si>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</si>
  <si>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</si>
  <si>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</si>
  <si>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</si>
  <si>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</si>
  <si>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</si>
  <si>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</si>
  <si>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</si>
  <si>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</si>
  <si>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</si>
  <si>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</si>
  <si>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</si>
  <si>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</si>
  <si>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</si>
  <si>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</si>
  <si>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</si>
  <si>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</si>
  <si>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</si>
  <si>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</si>
  <si>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</si>
  <si>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</si>
  <si>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</si>
  <si>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</si>
  <si>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</si>
  <si>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</si>
  <si>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</si>
  <si>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</si>
  <si>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</si>
  <si>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</si>
  <si>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</si>
  <si>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</si>
  <si>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</si>
  <si>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</si>
  <si>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</si>
  <si>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</si>
  <si>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</si>
  <si>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</si>
  <si>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</si>
  <si>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</si>
  <si>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</si>
  <si>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</si>
  <si>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</si>
  <si>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</si>
  <si>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</si>
  <si>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</si>
  <si>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</si>
  <si>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</si>
  <si>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</si>
  <si>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</si>
  <si>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</si>
  <si>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</si>
  <si>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</si>
  <si>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>10600000000000000</t>
  </si>
  <si>
    <t>Налоги на имущество</t>
  </si>
  <si>
    <t>10302000010000110</t>
  </si>
  <si>
    <t>Налоги на товары (работы, услуги), реализуемые на территории Российской Федерации</t>
  </si>
  <si>
    <t>О300</t>
  </si>
  <si>
    <t>Национальная безопасность и правоохранительная деятельность</t>
  </si>
  <si>
    <t>О314</t>
  </si>
  <si>
    <t>Другие вопросы в области национальной безопасности и правоохранительной деятельности</t>
  </si>
  <si>
    <t>О705</t>
  </si>
  <si>
    <t>Профессиональная подготовка, переподготовка и повышение квалификации</t>
  </si>
  <si>
    <t xml:space="preserve">   ИСПОЛНЕНИЕ  БЮДЖЕТА САВИНСКОГО МУНИЦИПАЛЬНОГО РАЙОНА</t>
  </si>
  <si>
    <t xml:space="preserve">          по состоянию на 01.04.2014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</si>
</sst>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52" applyNumberFormat="1">
      <alignment/>
      <protection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3" fillId="0" borderId="11" xfId="52" applyNumberFormat="1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49" fontId="3" fillId="0" borderId="12" xfId="52" applyNumberFormat="1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49" fontId="1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  <xf numFmtId="4" fontId="1" fillId="0" borderId="10" xfId="52" applyNumberFormat="1" applyBorder="1">
      <alignment/>
      <protection/>
    </xf>
    <xf numFmtId="4" fontId="1" fillId="0" borderId="13" xfId="52" applyNumberFormat="1" applyBorder="1">
      <alignment/>
      <protection/>
    </xf>
    <xf numFmtId="164" fontId="1" fillId="0" borderId="10" xfId="52" applyNumberFormat="1" applyBorder="1">
      <alignment/>
      <protection/>
    </xf>
    <xf numFmtId="49" fontId="1" fillId="0" borderId="12" xfId="52" applyNumberFormat="1" applyBorder="1">
      <alignment/>
      <protection/>
    </xf>
    <xf numFmtId="0" fontId="1" fillId="0" borderId="12" xfId="52" applyFont="1" applyBorder="1">
      <alignment/>
      <protection/>
    </xf>
    <xf numFmtId="164" fontId="1" fillId="0" borderId="12" xfId="52" applyNumberFormat="1" applyBorder="1">
      <alignment/>
      <protection/>
    </xf>
    <xf numFmtId="164" fontId="1" fillId="0" borderId="14" xfId="52" applyNumberFormat="1" applyBorder="1">
      <alignment/>
      <protection/>
    </xf>
    <xf numFmtId="164" fontId="1" fillId="0" borderId="13" xfId="52" applyNumberFormat="1" applyBorder="1">
      <alignment/>
      <protection/>
    </xf>
    <xf numFmtId="49" fontId="1" fillId="0" borderId="11" xfId="52" applyNumberFormat="1" applyBorder="1">
      <alignment/>
      <protection/>
    </xf>
    <xf numFmtId="0" fontId="1" fillId="0" borderId="11" xfId="52" applyFont="1" applyBorder="1">
      <alignment/>
      <protection/>
    </xf>
    <xf numFmtId="164" fontId="1" fillId="0" borderId="11" xfId="52" applyNumberFormat="1" applyBorder="1">
      <alignment/>
      <protection/>
    </xf>
    <xf numFmtId="164" fontId="1" fillId="0" borderId="15" xfId="52" applyNumberFormat="1" applyBorder="1">
      <alignment/>
      <protection/>
    </xf>
    <xf numFmtId="0" fontId="1" fillId="0" borderId="11" xfId="52" applyFont="1" applyBorder="1" applyAlignment="1">
      <alignment wrapText="1"/>
      <protection/>
    </xf>
    <xf numFmtId="49" fontId="1" fillId="0" borderId="16" xfId="52" applyNumberFormat="1" applyFont="1" applyBorder="1">
      <alignment/>
      <protection/>
    </xf>
    <xf numFmtId="0" fontId="1" fillId="0" borderId="16" xfId="52" applyFont="1" applyBorder="1">
      <alignment/>
      <protection/>
    </xf>
    <xf numFmtId="164" fontId="1" fillId="0" borderId="16" xfId="52" applyNumberFormat="1" applyBorder="1">
      <alignment/>
      <protection/>
    </xf>
    <xf numFmtId="164" fontId="1" fillId="0" borderId="0" xfId="52" applyNumberFormat="1" applyFill="1" applyBorder="1">
      <alignment/>
      <protection/>
    </xf>
    <xf numFmtId="49" fontId="1" fillId="0" borderId="16" xfId="52" applyNumberFormat="1" applyFont="1" applyBorder="1" applyAlignment="1">
      <alignment vertical="top"/>
      <protection/>
    </xf>
    <xf numFmtId="0" fontId="1" fillId="0" borderId="16" xfId="52" applyFont="1" applyBorder="1" applyAlignment="1">
      <alignment horizontal="justify"/>
      <protection/>
    </xf>
    <xf numFmtId="49" fontId="1" fillId="33" borderId="11" xfId="52" applyNumberFormat="1" applyFont="1" applyFill="1" applyBorder="1">
      <alignment/>
      <protection/>
    </xf>
    <xf numFmtId="0" fontId="3" fillId="0" borderId="16" xfId="52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3" fillId="0" borderId="16" xfId="52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0" fontId="1" fillId="0" borderId="10" xfId="52" applyFont="1" applyFill="1" applyBorder="1">
      <alignment/>
      <protection/>
    </xf>
    <xf numFmtId="164" fontId="1" fillId="0" borderId="16" xfId="52" applyNumberFormat="1" applyFont="1" applyBorder="1">
      <alignment/>
      <protection/>
    </xf>
    <xf numFmtId="0" fontId="1" fillId="0" borderId="16" xfId="52" applyFont="1" applyFill="1" applyBorder="1">
      <alignment/>
      <protection/>
    </xf>
    <xf numFmtId="164" fontId="1" fillId="0" borderId="12" xfId="52" applyNumberFormat="1" applyFont="1" applyBorder="1">
      <alignment/>
      <protection/>
    </xf>
    <xf numFmtId="0" fontId="1" fillId="0" borderId="16" xfId="52" applyFont="1" applyFill="1" applyBorder="1" applyAlignment="1">
      <alignment horizontal="justify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164" fontId="3" fillId="0" borderId="11" xfId="52" applyNumberFormat="1" applyFont="1" applyBorder="1">
      <alignment/>
      <protection/>
    </xf>
    <xf numFmtId="0" fontId="1" fillId="0" borderId="12" xfId="52" applyBorder="1" applyAlignment="1">
      <alignment horizontal="center"/>
      <protection/>
    </xf>
    <xf numFmtId="164" fontId="1" fillId="0" borderId="10" xfId="52" applyNumberFormat="1" applyFont="1" applyBorder="1">
      <alignment/>
      <protection/>
    </xf>
    <xf numFmtId="0" fontId="1" fillId="0" borderId="16" xfId="52" applyFont="1" applyBorder="1" applyAlignment="1">
      <alignment horizontal="center"/>
      <protection/>
    </xf>
    <xf numFmtId="0" fontId="1" fillId="0" borderId="16" xfId="52" applyFont="1" applyBorder="1" applyAlignment="1">
      <alignment wrapText="1"/>
      <protection/>
    </xf>
    <xf numFmtId="0" fontId="3" fillId="0" borderId="16" xfId="52" applyFont="1" applyBorder="1" applyAlignment="1">
      <alignment wrapText="1"/>
      <protection/>
    </xf>
    <xf numFmtId="164" fontId="1" fillId="0" borderId="16" xfId="52" applyNumberFormat="1" applyFill="1" applyBorder="1">
      <alignment/>
      <protection/>
    </xf>
    <xf numFmtId="49" fontId="1" fillId="0" borderId="12" xfId="52" applyNumberFormat="1" applyFont="1" applyBorder="1">
      <alignment/>
      <protection/>
    </xf>
    <xf numFmtId="49" fontId="1" fillId="0" borderId="17" xfId="52" applyNumberFormat="1" applyBorder="1">
      <alignment/>
      <protection/>
    </xf>
    <xf numFmtId="0" fontId="1" fillId="0" borderId="17" xfId="52" applyFont="1" applyBorder="1" applyAlignment="1">
      <alignment wrapText="1"/>
      <protection/>
    </xf>
    <xf numFmtId="164" fontId="1" fillId="0" borderId="17" xfId="52" applyNumberFormat="1" applyBorder="1">
      <alignment/>
      <protection/>
    </xf>
    <xf numFmtId="0" fontId="3" fillId="0" borderId="16" xfId="52" applyFont="1" applyBorder="1" applyAlignment="1">
      <alignment horizontal="center"/>
      <protection/>
    </xf>
    <xf numFmtId="0" fontId="3" fillId="0" borderId="16" xfId="52" applyFont="1" applyBorder="1" applyAlignment="1">
      <alignment wrapText="1"/>
      <protection/>
    </xf>
    <xf numFmtId="164" fontId="3" fillId="0" borderId="16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64" fontId="3" fillId="0" borderId="18" xfId="52" applyNumberFormat="1" applyFont="1" applyBorder="1">
      <alignment/>
      <protection/>
    </xf>
    <xf numFmtId="164" fontId="3" fillId="0" borderId="17" xfId="52" applyNumberFormat="1" applyFont="1" applyBorder="1">
      <alignment/>
      <protection/>
    </xf>
    <xf numFmtId="164" fontId="1" fillId="0" borderId="16" xfId="52" applyNumberFormat="1" applyFont="1" applyBorder="1">
      <alignment/>
      <protection/>
    </xf>
    <xf numFmtId="164" fontId="1" fillId="34" borderId="16" xfId="52" applyNumberFormat="1" applyFill="1" applyBorder="1">
      <alignment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tabSelected="1" zoomScalePageLayoutView="0" workbookViewId="0" topLeftCell="A3">
      <pane xSplit="2" ySplit="10" topLeftCell="C13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C12" sqref="B12:C1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spans="1:6" ht="18" customHeight="1">
      <c r="A4" s="71" t="s">
        <v>143</v>
      </c>
      <c r="B4" s="71"/>
      <c r="C4" s="71"/>
      <c r="D4" s="71"/>
      <c r="E4" s="71"/>
      <c r="F4" s="71"/>
    </row>
    <row r="5" spans="1:6" ht="12.75">
      <c r="A5" s="72" t="s">
        <v>144</v>
      </c>
      <c r="B5" s="72"/>
      <c r="C5" s="72"/>
      <c r="D5" s="72"/>
      <c r="E5" s="72"/>
      <c r="F5" s="72"/>
    </row>
    <row r="6" ht="12.75">
      <c r="E6" s="4"/>
    </row>
    <row r="7" spans="1:5" ht="15.75">
      <c r="A7" s="5" t="s">
        <v>0</v>
      </c>
      <c r="E7" s="6" t="s">
        <v>1</v>
      </c>
    </row>
    <row r="8" spans="1:6" ht="12.75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</row>
    <row r="9" spans="1:6" ht="12.75">
      <c r="A9" s="9"/>
      <c r="B9" s="10"/>
      <c r="C9" s="11" t="s">
        <v>8</v>
      </c>
      <c r="D9" s="11" t="s">
        <v>9</v>
      </c>
      <c r="E9" s="11" t="s">
        <v>10</v>
      </c>
      <c r="F9" s="11" t="s">
        <v>11</v>
      </c>
    </row>
    <row r="10" spans="1:6" ht="12.75">
      <c r="A10" s="9"/>
      <c r="B10" s="10"/>
      <c r="C10" s="11" t="s">
        <v>12</v>
      </c>
      <c r="D10" s="11" t="s">
        <v>13</v>
      </c>
      <c r="E10" s="11"/>
      <c r="F10" s="11" t="s">
        <v>14</v>
      </c>
    </row>
    <row r="11" spans="1:8" ht="12.75">
      <c r="A11" s="9"/>
      <c r="B11" s="10"/>
      <c r="C11" s="11" t="s">
        <v>15</v>
      </c>
      <c r="D11" s="11" t="s">
        <v>15</v>
      </c>
      <c r="E11" s="11"/>
      <c r="F11" s="11" t="s">
        <v>16</v>
      </c>
      <c r="H11" s="12"/>
    </row>
    <row r="12" spans="1:8" ht="12.75">
      <c r="A12" s="13"/>
      <c r="B12" s="14"/>
      <c r="C12" s="15"/>
      <c r="D12" s="15"/>
      <c r="E12" s="14"/>
      <c r="F12" s="15" t="s">
        <v>17</v>
      </c>
      <c r="H12" s="12"/>
    </row>
    <row r="13" spans="1:8" ht="12.75">
      <c r="A13" s="16" t="s">
        <v>18</v>
      </c>
      <c r="B13" s="17" t="s">
        <v>19</v>
      </c>
      <c r="C13" s="18"/>
      <c r="D13" s="18"/>
      <c r="E13" s="19"/>
      <c r="F13" s="20"/>
      <c r="H13" s="12"/>
    </row>
    <row r="14" spans="1:8" ht="12.75">
      <c r="A14" s="21"/>
      <c r="B14" s="22" t="s">
        <v>20</v>
      </c>
      <c r="C14" s="23">
        <v>12677</v>
      </c>
      <c r="D14" s="23">
        <v>12677</v>
      </c>
      <c r="E14" s="24">
        <v>2999.6</v>
      </c>
      <c r="F14" s="23">
        <f>SUM(E14/D14*100)</f>
        <v>23.66174962530567</v>
      </c>
      <c r="H14" s="12"/>
    </row>
    <row r="15" spans="1:8" ht="51">
      <c r="A15" s="26" t="s">
        <v>135</v>
      </c>
      <c r="B15" s="30" t="s">
        <v>136</v>
      </c>
      <c r="C15" s="28">
        <v>4964.9</v>
      </c>
      <c r="D15" s="28">
        <v>4964.9</v>
      </c>
      <c r="E15" s="29">
        <v>954.1</v>
      </c>
      <c r="F15" s="23">
        <f>SUM(E15/D15*100)</f>
        <v>19.21690265664968</v>
      </c>
      <c r="H15" s="12"/>
    </row>
    <row r="16" spans="1:8" ht="12.75">
      <c r="A16" s="16" t="s">
        <v>21</v>
      </c>
      <c r="B16" s="17" t="s">
        <v>22</v>
      </c>
      <c r="C16" s="20"/>
      <c r="D16" s="20"/>
      <c r="E16" s="25"/>
      <c r="F16" s="20"/>
      <c r="H16" s="12"/>
    </row>
    <row r="17" spans="1:8" ht="12.75">
      <c r="A17" s="26"/>
      <c r="B17" s="27" t="s">
        <v>23</v>
      </c>
      <c r="C17" s="28"/>
      <c r="D17" s="28"/>
      <c r="E17" s="29"/>
      <c r="F17" s="28"/>
      <c r="H17" s="12"/>
    </row>
    <row r="18" spans="1:8" ht="12.75">
      <c r="A18" s="21"/>
      <c r="B18" s="22" t="s">
        <v>24</v>
      </c>
      <c r="C18" s="23">
        <v>2270</v>
      </c>
      <c r="D18" s="23">
        <v>2270</v>
      </c>
      <c r="E18" s="24">
        <v>568.4</v>
      </c>
      <c r="F18" s="23">
        <f>SUM(E18/D18*100)</f>
        <v>25.03964757709251</v>
      </c>
      <c r="H18" s="12"/>
    </row>
    <row r="19" spans="1:8" ht="12.75">
      <c r="A19" s="16" t="s">
        <v>25</v>
      </c>
      <c r="B19" s="17" t="s">
        <v>26</v>
      </c>
      <c r="C19" s="20"/>
      <c r="D19" s="20"/>
      <c r="E19" s="25"/>
      <c r="F19" s="20"/>
      <c r="H19" s="12"/>
    </row>
    <row r="20" spans="1:8" ht="12.75">
      <c r="A20" s="21"/>
      <c r="B20" s="22" t="s">
        <v>27</v>
      </c>
      <c r="C20" s="23">
        <v>61.5</v>
      </c>
      <c r="D20" s="23">
        <v>61.5</v>
      </c>
      <c r="E20" s="24">
        <v>26.8</v>
      </c>
      <c r="F20" s="23">
        <f>SUM(E20/D20*100)</f>
        <v>43.577235772357724</v>
      </c>
      <c r="H20" s="12"/>
    </row>
    <row r="21" spans="1:8" ht="38.25">
      <c r="A21" s="26" t="s">
        <v>28</v>
      </c>
      <c r="B21" s="30" t="s">
        <v>29</v>
      </c>
      <c r="C21" s="28">
        <v>4</v>
      </c>
      <c r="D21" s="28">
        <v>4</v>
      </c>
      <c r="E21" s="29">
        <v>4</v>
      </c>
      <c r="F21" s="23">
        <f>SUM(E21/D21*100)</f>
        <v>100</v>
      </c>
      <c r="H21" s="12"/>
    </row>
    <row r="22" spans="1:8" ht="12.75">
      <c r="A22" s="60" t="s">
        <v>133</v>
      </c>
      <c r="B22" s="61" t="s">
        <v>134</v>
      </c>
      <c r="C22" s="62">
        <v>0</v>
      </c>
      <c r="D22" s="62">
        <v>0</v>
      </c>
      <c r="E22" s="62">
        <v>0</v>
      </c>
      <c r="F22" s="23"/>
      <c r="H22" s="12"/>
    </row>
    <row r="23" spans="1:8" ht="12.75">
      <c r="A23" s="59" t="s">
        <v>30</v>
      </c>
      <c r="B23" s="22" t="s">
        <v>31</v>
      </c>
      <c r="C23" s="23">
        <v>268</v>
      </c>
      <c r="D23" s="23">
        <v>268</v>
      </c>
      <c r="E23" s="24">
        <v>114.4</v>
      </c>
      <c r="F23" s="23">
        <f>SUM(E23/D23*100)</f>
        <v>42.68656716417911</v>
      </c>
      <c r="G23" s="4"/>
      <c r="H23" s="12"/>
    </row>
    <row r="24" spans="1:8" ht="12.75">
      <c r="A24" s="16" t="s">
        <v>32</v>
      </c>
      <c r="B24" s="17" t="s">
        <v>33</v>
      </c>
      <c r="C24" s="20"/>
      <c r="D24" s="20"/>
      <c r="E24" s="25"/>
      <c r="F24" s="20"/>
      <c r="H24" s="12"/>
    </row>
    <row r="25" spans="1:8" ht="12.75">
      <c r="A25" s="26"/>
      <c r="B25" s="27" t="s">
        <v>34</v>
      </c>
      <c r="C25" s="28"/>
      <c r="D25" s="28"/>
      <c r="E25" s="29"/>
      <c r="F25" s="28"/>
      <c r="H25" s="12"/>
    </row>
    <row r="26" spans="1:8" ht="12.75">
      <c r="A26" s="21"/>
      <c r="B26" s="22" t="s">
        <v>35</v>
      </c>
      <c r="C26" s="23">
        <v>0.5</v>
      </c>
      <c r="D26" s="23">
        <v>0.5</v>
      </c>
      <c r="E26" s="24">
        <v>0.2</v>
      </c>
      <c r="F26" s="23">
        <f>SUM(E26/D26*100)</f>
        <v>40</v>
      </c>
      <c r="H26" s="12"/>
    </row>
    <row r="27" spans="1:8" ht="12.75">
      <c r="A27" s="16" t="s">
        <v>36</v>
      </c>
      <c r="B27" s="17" t="s">
        <v>37</v>
      </c>
      <c r="C27" s="20"/>
      <c r="D27" s="20"/>
      <c r="E27" s="25"/>
      <c r="F27" s="20"/>
      <c r="H27" s="12"/>
    </row>
    <row r="28" spans="1:8" ht="12.75">
      <c r="A28" s="26"/>
      <c r="B28" s="27" t="s">
        <v>38</v>
      </c>
      <c r="C28" s="28"/>
      <c r="D28" s="28"/>
      <c r="E28" s="29"/>
      <c r="F28" s="28"/>
      <c r="H28" s="12"/>
    </row>
    <row r="29" spans="1:8" ht="12.75">
      <c r="A29" s="26"/>
      <c r="B29" s="27" t="s">
        <v>39</v>
      </c>
      <c r="C29" s="28"/>
      <c r="D29" s="28"/>
      <c r="E29" s="29"/>
      <c r="F29" s="28"/>
      <c r="H29" s="12"/>
    </row>
    <row r="30" spans="1:8" ht="12.75">
      <c r="A30" s="21"/>
      <c r="B30" s="22" t="s">
        <v>40</v>
      </c>
      <c r="C30" s="23">
        <v>720</v>
      </c>
      <c r="D30" s="23">
        <v>720</v>
      </c>
      <c r="E30" s="24">
        <v>125.6</v>
      </c>
      <c r="F30" s="23">
        <f>SUM(E30/D30*100)</f>
        <v>17.444444444444443</v>
      </c>
      <c r="G30" s="34"/>
      <c r="H30" s="12"/>
    </row>
    <row r="31" spans="1:8" ht="51" customHeight="1">
      <c r="A31" s="35" t="s">
        <v>41</v>
      </c>
      <c r="B31" s="36" t="s">
        <v>42</v>
      </c>
      <c r="C31" s="33">
        <v>530</v>
      </c>
      <c r="D31" s="33">
        <v>530</v>
      </c>
      <c r="E31" s="33">
        <v>91.3</v>
      </c>
      <c r="F31" s="28">
        <f>SUM(E31/D31*100)</f>
        <v>17.22641509433962</v>
      </c>
      <c r="H31" s="12"/>
    </row>
    <row r="32" spans="1:8" ht="12.75">
      <c r="A32" s="16" t="s">
        <v>43</v>
      </c>
      <c r="B32" s="17" t="s">
        <v>44</v>
      </c>
      <c r="C32" s="20"/>
      <c r="D32" s="20"/>
      <c r="E32" s="25"/>
      <c r="F32" s="20"/>
      <c r="H32" s="12"/>
    </row>
    <row r="33" spans="1:8" ht="12.75">
      <c r="A33" s="21"/>
      <c r="B33" s="22" t="s">
        <v>45</v>
      </c>
      <c r="C33" s="23">
        <v>148.3</v>
      </c>
      <c r="D33" s="23">
        <v>148.3</v>
      </c>
      <c r="E33" s="24">
        <v>24.2</v>
      </c>
      <c r="F33" s="23">
        <f>SUM(E33/D33*100)</f>
        <v>16.318273769386376</v>
      </c>
      <c r="H33" s="12"/>
    </row>
    <row r="34" spans="1:8" ht="12.75">
      <c r="A34" s="26" t="s">
        <v>46</v>
      </c>
      <c r="B34" s="27" t="s">
        <v>47</v>
      </c>
      <c r="C34" s="28">
        <v>4931.2</v>
      </c>
      <c r="D34" s="28">
        <v>4931.2</v>
      </c>
      <c r="E34" s="29">
        <v>1113.8</v>
      </c>
      <c r="F34" s="23">
        <f>SUM(E34/D34*100)</f>
        <v>22.58679428942245</v>
      </c>
      <c r="H34" s="12"/>
    </row>
    <row r="35" spans="1:8" ht="12.75">
      <c r="A35" s="16" t="s">
        <v>48</v>
      </c>
      <c r="B35" s="17" t="s">
        <v>49</v>
      </c>
      <c r="C35" s="20"/>
      <c r="D35" s="20"/>
      <c r="E35" s="25"/>
      <c r="F35" s="20"/>
      <c r="H35" s="12"/>
    </row>
    <row r="36" spans="1:8" ht="12.75">
      <c r="A36" s="26"/>
      <c r="B36" s="27" t="s">
        <v>50</v>
      </c>
      <c r="C36" s="28"/>
      <c r="D36" s="28"/>
      <c r="E36" s="29"/>
      <c r="F36" s="28"/>
      <c r="H36" s="12"/>
    </row>
    <row r="37" spans="1:8" ht="12.75">
      <c r="A37" s="26"/>
      <c r="B37" s="27" t="s">
        <v>39</v>
      </c>
      <c r="C37" s="28"/>
      <c r="D37" s="28"/>
      <c r="E37" s="29"/>
      <c r="F37" s="28"/>
      <c r="H37" s="12"/>
    </row>
    <row r="38" spans="1:8" ht="12.75">
      <c r="A38" s="21"/>
      <c r="B38" s="22" t="s">
        <v>40</v>
      </c>
      <c r="C38" s="23">
        <v>250</v>
      </c>
      <c r="D38" s="23">
        <v>250</v>
      </c>
      <c r="E38" s="24">
        <v>0</v>
      </c>
      <c r="F38" s="23">
        <f>SUM(E38/D38*100)</f>
        <v>0</v>
      </c>
      <c r="H38" s="12"/>
    </row>
    <row r="39" spans="1:8" ht="12.75">
      <c r="A39" s="37" t="s">
        <v>51</v>
      </c>
      <c r="B39" s="27" t="s">
        <v>52</v>
      </c>
      <c r="C39" s="28"/>
      <c r="D39" s="28"/>
      <c r="E39" s="29"/>
      <c r="F39" s="20"/>
      <c r="H39" s="12"/>
    </row>
    <row r="40" spans="1:8" ht="12.75">
      <c r="A40" s="37"/>
      <c r="B40" s="27" t="s">
        <v>53</v>
      </c>
      <c r="C40" s="28"/>
      <c r="D40" s="28"/>
      <c r="E40" s="29"/>
      <c r="F40" s="28"/>
      <c r="H40" s="12"/>
    </row>
    <row r="41" spans="1:8" ht="12.75">
      <c r="A41" s="37"/>
      <c r="B41" s="27" t="s">
        <v>54</v>
      </c>
      <c r="C41" s="28"/>
      <c r="D41" s="28"/>
      <c r="E41" s="29"/>
      <c r="F41" s="28"/>
      <c r="H41" s="12"/>
    </row>
    <row r="42" spans="1:8" ht="12.75">
      <c r="A42" s="37"/>
      <c r="B42" s="27" t="s">
        <v>55</v>
      </c>
      <c r="C42" s="28">
        <v>70</v>
      </c>
      <c r="D42" s="28">
        <v>70</v>
      </c>
      <c r="E42" s="29">
        <v>50.65</v>
      </c>
      <c r="F42" s="23">
        <f>SUM(E42/D42*100)</f>
        <v>72.35714285714285</v>
      </c>
      <c r="G42" s="34"/>
      <c r="H42" s="12"/>
    </row>
    <row r="43" spans="1:8" ht="12.75">
      <c r="A43" s="16" t="s">
        <v>56</v>
      </c>
      <c r="B43" s="17" t="s">
        <v>57</v>
      </c>
      <c r="C43" s="20"/>
      <c r="D43" s="20"/>
      <c r="E43" s="25"/>
      <c r="F43" s="20"/>
      <c r="H43" s="12"/>
    </row>
    <row r="44" spans="1:8" ht="12.75">
      <c r="A44" s="21"/>
      <c r="B44" s="22" t="s">
        <v>58</v>
      </c>
      <c r="C44" s="23">
        <v>310.1</v>
      </c>
      <c r="D44" s="23">
        <v>310.1</v>
      </c>
      <c r="E44" s="24">
        <v>27.5</v>
      </c>
      <c r="F44" s="23">
        <f>SUM(E44/D44*100)</f>
        <v>8.868107062237987</v>
      </c>
      <c r="H44" s="12"/>
    </row>
    <row r="45" spans="1:8" ht="12.75">
      <c r="A45" s="21" t="s">
        <v>59</v>
      </c>
      <c r="B45" s="22" t="s">
        <v>60</v>
      </c>
      <c r="C45" s="23">
        <v>0</v>
      </c>
      <c r="D45" s="23">
        <v>0</v>
      </c>
      <c r="E45" s="23">
        <v>12.8</v>
      </c>
      <c r="F45" s="23"/>
      <c r="H45" s="12"/>
    </row>
    <row r="46" spans="1:8" ht="12.75">
      <c r="A46" s="21" t="s">
        <v>61</v>
      </c>
      <c r="B46" s="22" t="s">
        <v>62</v>
      </c>
      <c r="C46" s="23">
        <v>0</v>
      </c>
      <c r="D46" s="23">
        <v>0</v>
      </c>
      <c r="E46" s="23">
        <v>20</v>
      </c>
      <c r="F46" s="23"/>
      <c r="H46" s="12"/>
    </row>
    <row r="47" spans="1:8" ht="12.75">
      <c r="A47" s="31"/>
      <c r="B47" s="38" t="s">
        <v>63</v>
      </c>
      <c r="C47" s="39">
        <f>SUM(C13:C46)</f>
        <v>27205.5</v>
      </c>
      <c r="D47" s="39">
        <f>SUM(D13:D46)</f>
        <v>27205.5</v>
      </c>
      <c r="E47" s="39">
        <f>SUM(E13:E46)</f>
        <v>6133.349999999999</v>
      </c>
      <c r="F47" s="39">
        <f aca="true" t="shared" si="0" ref="F47:F54">SUM(E47/D47*100)</f>
        <v>22.54452224733969</v>
      </c>
      <c r="H47" s="12"/>
    </row>
    <row r="48" spans="1:8" ht="12.75">
      <c r="A48" s="31" t="s">
        <v>64</v>
      </c>
      <c r="B48" s="40" t="s">
        <v>65</v>
      </c>
      <c r="C48" s="39">
        <f>SUM(C49:C53)</f>
        <v>120751.8</v>
      </c>
      <c r="D48" s="39">
        <f>SUM(D49:D53)</f>
        <v>146741.4</v>
      </c>
      <c r="E48" s="39">
        <f>SUM(E49:E53)</f>
        <v>31465.399999999998</v>
      </c>
      <c r="F48" s="41">
        <f t="shared" si="0"/>
        <v>21.44275575945166</v>
      </c>
      <c r="H48" s="12"/>
    </row>
    <row r="49" spans="1:8" ht="12.75">
      <c r="A49" s="16" t="s">
        <v>66</v>
      </c>
      <c r="B49" s="42" t="s">
        <v>67</v>
      </c>
      <c r="C49" s="20">
        <v>59554.4</v>
      </c>
      <c r="D49" s="20">
        <v>60554.4</v>
      </c>
      <c r="E49" s="25">
        <v>15888.6</v>
      </c>
      <c r="F49" s="43">
        <f t="shared" si="0"/>
        <v>26.23855574491697</v>
      </c>
      <c r="H49" s="12"/>
    </row>
    <row r="50" spans="1:8" ht="12.75">
      <c r="A50" s="31" t="s">
        <v>68</v>
      </c>
      <c r="B50" s="44" t="s">
        <v>69</v>
      </c>
      <c r="C50" s="33">
        <v>1250</v>
      </c>
      <c r="D50" s="33">
        <v>24765.1</v>
      </c>
      <c r="E50" s="33">
        <v>4047.4</v>
      </c>
      <c r="F50" s="45">
        <f t="shared" si="0"/>
        <v>16.34316033450299</v>
      </c>
      <c r="H50" s="12"/>
    </row>
    <row r="51" spans="1:8" ht="12.75">
      <c r="A51" s="31" t="s">
        <v>70</v>
      </c>
      <c r="B51" s="44" t="s">
        <v>71</v>
      </c>
      <c r="C51" s="33">
        <v>59591.1</v>
      </c>
      <c r="D51" s="33">
        <v>61065.6</v>
      </c>
      <c r="E51" s="33">
        <v>15125.2</v>
      </c>
      <c r="F51" s="45">
        <f t="shared" si="0"/>
        <v>24.76877325368129</v>
      </c>
      <c r="H51" s="12"/>
    </row>
    <row r="52" spans="1:8" ht="12.75">
      <c r="A52" s="31" t="s">
        <v>72</v>
      </c>
      <c r="B52" s="44" t="s">
        <v>73</v>
      </c>
      <c r="C52" s="33">
        <v>356.3</v>
      </c>
      <c r="D52" s="33">
        <v>356.3</v>
      </c>
      <c r="E52" s="33">
        <v>9.9</v>
      </c>
      <c r="F52" s="45">
        <f t="shared" si="0"/>
        <v>2.77855739545327</v>
      </c>
      <c r="H52" s="12"/>
    </row>
    <row r="53" spans="1:8" ht="25.5">
      <c r="A53" s="31" t="s">
        <v>74</v>
      </c>
      <c r="B53" s="46" t="s">
        <v>75</v>
      </c>
      <c r="C53" s="33">
        <v>0</v>
      </c>
      <c r="D53" s="33">
        <v>0</v>
      </c>
      <c r="E53" s="33">
        <v>-3605.7</v>
      </c>
      <c r="F53" s="45"/>
      <c r="H53" s="12"/>
    </row>
    <row r="54" spans="1:6" ht="12.75">
      <c r="A54" s="31" t="s">
        <v>76</v>
      </c>
      <c r="B54" s="40" t="s">
        <v>77</v>
      </c>
      <c r="C54" s="39">
        <f>SUM(C47:C48)</f>
        <v>147957.3</v>
      </c>
      <c r="D54" s="39">
        <f>SUM(D47,D48)</f>
        <v>173946.9</v>
      </c>
      <c r="E54" s="39">
        <f>SUM(E47,E48)</f>
        <v>37598.75</v>
      </c>
      <c r="F54" s="39">
        <f t="shared" si="0"/>
        <v>21.615073335598392</v>
      </c>
    </row>
  </sheetData>
  <sheetProtection selectLockedCells="1" selectUnlockedCells="1"/>
  <mergeCells count="2">
    <mergeCell ref="A4:F4"/>
    <mergeCell ref="A5:F5"/>
  </mergeCells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zoomScalePageLayoutView="0" workbookViewId="0" topLeftCell="A15">
      <selection activeCell="E44" sqref="E44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5" t="s">
        <v>78</v>
      </c>
      <c r="B2" s="3"/>
    </row>
    <row r="3" ht="12.75">
      <c r="E3" s="6" t="s">
        <v>1</v>
      </c>
    </row>
    <row r="4" spans="1:6" ht="12.75">
      <c r="A4" s="47" t="s">
        <v>79</v>
      </c>
      <c r="B4" s="47" t="s">
        <v>3</v>
      </c>
      <c r="C4" s="47" t="s">
        <v>4</v>
      </c>
      <c r="D4" s="47" t="s">
        <v>5</v>
      </c>
      <c r="E4" s="47" t="s">
        <v>6</v>
      </c>
      <c r="F4" s="47" t="s">
        <v>7</v>
      </c>
    </row>
    <row r="5" spans="1:6" ht="12.75">
      <c r="A5" s="48" t="s">
        <v>80</v>
      </c>
      <c r="B5" s="11" t="s">
        <v>81</v>
      </c>
      <c r="C5" s="48" t="s">
        <v>8</v>
      </c>
      <c r="D5" s="48" t="s">
        <v>82</v>
      </c>
      <c r="E5" s="48" t="s">
        <v>10</v>
      </c>
      <c r="F5" s="48" t="s">
        <v>11</v>
      </c>
    </row>
    <row r="6" spans="1:6" ht="12.75">
      <c r="A6" s="27"/>
      <c r="B6" s="27"/>
      <c r="C6" s="11" t="s">
        <v>12</v>
      </c>
      <c r="D6" s="11" t="s">
        <v>83</v>
      </c>
      <c r="E6" s="27"/>
      <c r="F6" s="11" t="s">
        <v>14</v>
      </c>
    </row>
    <row r="7" spans="1:6" ht="12.75">
      <c r="A7" s="27"/>
      <c r="B7" s="27"/>
      <c r="C7" s="11" t="s">
        <v>15</v>
      </c>
      <c r="D7" s="27"/>
      <c r="E7" s="27"/>
      <c r="F7" s="11" t="s">
        <v>16</v>
      </c>
    </row>
    <row r="8" spans="1:6" ht="12.75">
      <c r="A8" s="22"/>
      <c r="B8" s="22"/>
      <c r="C8" s="15"/>
      <c r="D8" s="22"/>
      <c r="E8" s="22"/>
      <c r="F8" s="11" t="s">
        <v>17</v>
      </c>
    </row>
    <row r="9" spans="1:6" ht="12.75">
      <c r="A9" s="49" t="s">
        <v>84</v>
      </c>
      <c r="B9" s="38" t="s">
        <v>85</v>
      </c>
      <c r="C9" s="39">
        <f>SUM(C10:C17)</f>
        <v>22861.2</v>
      </c>
      <c r="D9" s="39">
        <f>SUM(D10:D17)</f>
        <v>22749.300000000003</v>
      </c>
      <c r="E9" s="67">
        <f>SUM(E10:E17)</f>
        <v>4766.799999999999</v>
      </c>
      <c r="F9" s="68">
        <f>SUM(E9/D9*100)</f>
        <v>20.953611759482705</v>
      </c>
    </row>
    <row r="10" spans="1:6" ht="12.75" hidden="1">
      <c r="A10" s="50" t="s">
        <v>86</v>
      </c>
      <c r="B10" s="27" t="s">
        <v>87</v>
      </c>
      <c r="C10" s="28"/>
      <c r="D10" s="28"/>
      <c r="E10" s="29"/>
      <c r="F10" s="52"/>
    </row>
    <row r="11" spans="1:6" ht="12.75" hidden="1">
      <c r="A11" s="50"/>
      <c r="B11" s="27" t="s">
        <v>88</v>
      </c>
      <c r="C11" s="28"/>
      <c r="D11" s="28"/>
      <c r="E11" s="29">
        <v>0</v>
      </c>
      <c r="F11" s="45">
        <v>0</v>
      </c>
    </row>
    <row r="12" spans="1:6" ht="12.75">
      <c r="A12" s="51" t="s">
        <v>89</v>
      </c>
      <c r="B12" s="17" t="s">
        <v>90</v>
      </c>
      <c r="C12" s="20"/>
      <c r="D12" s="20"/>
      <c r="E12" s="20"/>
      <c r="F12" s="52"/>
    </row>
    <row r="13" spans="1:6" ht="12.75">
      <c r="A13" s="53"/>
      <c r="B13" s="22" t="s">
        <v>91</v>
      </c>
      <c r="C13" s="23">
        <v>17866.1</v>
      </c>
      <c r="D13" s="23">
        <v>17811.2</v>
      </c>
      <c r="E13" s="23">
        <v>3750.7</v>
      </c>
      <c r="F13" s="45">
        <f>SUM(E13/D13*100)</f>
        <v>21.058098275242543</v>
      </c>
    </row>
    <row r="14" spans="1:6" ht="12.75">
      <c r="A14" s="51" t="s">
        <v>92</v>
      </c>
      <c r="B14" s="17" t="s">
        <v>93</v>
      </c>
      <c r="C14" s="20"/>
      <c r="D14" s="20"/>
      <c r="E14" s="20"/>
      <c r="F14" s="54"/>
    </row>
    <row r="15" spans="1:6" ht="12.75">
      <c r="A15" s="53"/>
      <c r="B15" s="22" t="s">
        <v>94</v>
      </c>
      <c r="C15" s="23">
        <v>3677.7</v>
      </c>
      <c r="D15" s="23">
        <v>3677.7</v>
      </c>
      <c r="E15" s="23">
        <v>859.7</v>
      </c>
      <c r="F15" s="45">
        <f aca="true" t="shared" si="0" ref="F15:F30">SUM(E15/D15*100)</f>
        <v>23.376023057889444</v>
      </c>
    </row>
    <row r="16" spans="1:6" ht="12.75">
      <c r="A16" s="55" t="s">
        <v>95</v>
      </c>
      <c r="B16" s="32" t="s">
        <v>96</v>
      </c>
      <c r="C16" s="33">
        <v>200</v>
      </c>
      <c r="D16" s="33">
        <v>143</v>
      </c>
      <c r="E16" s="33">
        <v>0</v>
      </c>
      <c r="F16" s="45">
        <f t="shared" si="0"/>
        <v>0</v>
      </c>
    </row>
    <row r="17" spans="1:6" ht="12.75">
      <c r="A17" s="55" t="s">
        <v>97</v>
      </c>
      <c r="B17" s="32" t="s">
        <v>98</v>
      </c>
      <c r="C17" s="33">
        <v>1117.4</v>
      </c>
      <c r="D17" s="33">
        <v>1117.4</v>
      </c>
      <c r="E17" s="33">
        <v>156.4</v>
      </c>
      <c r="F17" s="54">
        <f t="shared" si="0"/>
        <v>13.996778235188831</v>
      </c>
    </row>
    <row r="18" spans="1:6" ht="25.5">
      <c r="A18" s="63" t="s">
        <v>137</v>
      </c>
      <c r="B18" s="64" t="s">
        <v>138</v>
      </c>
      <c r="C18" s="65">
        <f>C19</f>
        <v>175</v>
      </c>
      <c r="D18" s="65">
        <f>D19</f>
        <v>175</v>
      </c>
      <c r="E18" s="65">
        <f>E19</f>
        <v>4.6</v>
      </c>
      <c r="F18" s="65">
        <f>F19</f>
        <v>7.3288250211327135</v>
      </c>
    </row>
    <row r="19" spans="1:6" ht="38.25">
      <c r="A19" s="55" t="s">
        <v>139</v>
      </c>
      <c r="B19" s="56" t="s">
        <v>140</v>
      </c>
      <c r="C19" s="33">
        <v>175</v>
      </c>
      <c r="D19" s="33">
        <v>175</v>
      </c>
      <c r="E19" s="69">
        <v>4.6</v>
      </c>
      <c r="F19" s="69">
        <f>F20</f>
        <v>7.3288250211327135</v>
      </c>
    </row>
    <row r="20" spans="1:6" ht="12.75">
      <c r="A20" s="49" t="s">
        <v>99</v>
      </c>
      <c r="B20" s="38" t="s">
        <v>100</v>
      </c>
      <c r="C20" s="39">
        <f>SUM(C21:C24)</f>
        <v>8463.599999999999</v>
      </c>
      <c r="D20" s="39">
        <f>SUM(D21:D24)</f>
        <v>10647</v>
      </c>
      <c r="E20" s="39">
        <f>SUM(E21:E24)</f>
        <v>780.3</v>
      </c>
      <c r="F20" s="39">
        <f t="shared" si="0"/>
        <v>7.3288250211327135</v>
      </c>
    </row>
    <row r="21" spans="1:6" ht="12.75">
      <c r="A21" s="55" t="s">
        <v>101</v>
      </c>
      <c r="B21" s="32" t="s">
        <v>102</v>
      </c>
      <c r="C21" s="33">
        <v>1877.2</v>
      </c>
      <c r="D21" s="33">
        <v>1812.1</v>
      </c>
      <c r="E21" s="33">
        <v>456.9</v>
      </c>
      <c r="F21" s="43">
        <f t="shared" si="0"/>
        <v>25.213840295789414</v>
      </c>
    </row>
    <row r="22" spans="1:6" ht="12.75">
      <c r="A22" s="55" t="s">
        <v>103</v>
      </c>
      <c r="B22" s="32" t="s">
        <v>104</v>
      </c>
      <c r="C22" s="33">
        <v>1000</v>
      </c>
      <c r="D22" s="33">
        <v>1000</v>
      </c>
      <c r="E22" s="33">
        <v>170</v>
      </c>
      <c r="F22" s="43">
        <f t="shared" si="0"/>
        <v>17</v>
      </c>
    </row>
    <row r="23" spans="1:6" ht="12.75">
      <c r="A23" s="55" t="s">
        <v>105</v>
      </c>
      <c r="B23" s="32" t="s">
        <v>106</v>
      </c>
      <c r="C23" s="33">
        <v>5401.4</v>
      </c>
      <c r="D23" s="33">
        <v>7649.9</v>
      </c>
      <c r="E23" s="33">
        <v>124.9</v>
      </c>
      <c r="F23" s="43">
        <f t="shared" si="0"/>
        <v>1.6327010810598834</v>
      </c>
    </row>
    <row r="24" spans="1:6" ht="25.5">
      <c r="A24" s="55" t="s">
        <v>107</v>
      </c>
      <c r="B24" s="56" t="s">
        <v>108</v>
      </c>
      <c r="C24" s="33">
        <v>185</v>
      </c>
      <c r="D24" s="33">
        <v>185</v>
      </c>
      <c r="E24" s="33">
        <v>28.5</v>
      </c>
      <c r="F24" s="43">
        <f t="shared" si="0"/>
        <v>15.405405405405407</v>
      </c>
    </row>
    <row r="25" spans="1:6" ht="12.75">
      <c r="A25" s="49" t="s">
        <v>109</v>
      </c>
      <c r="B25" s="57" t="s">
        <v>110</v>
      </c>
      <c r="C25" s="39">
        <f>C26</f>
        <v>218.5</v>
      </c>
      <c r="D25" s="39">
        <f>D26</f>
        <v>19442.2</v>
      </c>
      <c r="E25" s="39">
        <f>E26</f>
        <v>0</v>
      </c>
      <c r="F25" s="43">
        <f t="shared" si="0"/>
        <v>0</v>
      </c>
    </row>
    <row r="26" spans="1:6" ht="12.75">
      <c r="A26" s="55" t="s">
        <v>111</v>
      </c>
      <c r="B26" s="56" t="s">
        <v>112</v>
      </c>
      <c r="C26" s="33">
        <v>218.5</v>
      </c>
      <c r="D26" s="33">
        <v>19442.2</v>
      </c>
      <c r="E26" s="33">
        <v>0</v>
      </c>
      <c r="F26" s="43">
        <f t="shared" si="0"/>
        <v>0</v>
      </c>
    </row>
    <row r="27" spans="1:6" ht="12.75">
      <c r="A27" s="49" t="s">
        <v>113</v>
      </c>
      <c r="B27" s="38" t="s">
        <v>114</v>
      </c>
      <c r="C27" s="39">
        <f>SUM(C28:C33)</f>
        <v>112547.8</v>
      </c>
      <c r="D27" s="39">
        <f>SUM(D28:D33)</f>
        <v>114589.5</v>
      </c>
      <c r="E27" s="39">
        <f>SUM(E28:E33)</f>
        <v>27026.7</v>
      </c>
      <c r="F27" s="39">
        <f t="shared" si="0"/>
        <v>23.585668844004033</v>
      </c>
    </row>
    <row r="28" spans="1:6" ht="12.75">
      <c r="A28" s="55" t="s">
        <v>115</v>
      </c>
      <c r="B28" s="32" t="s">
        <v>116</v>
      </c>
      <c r="C28" s="33">
        <v>35426.1</v>
      </c>
      <c r="D28" s="33">
        <v>36187.5</v>
      </c>
      <c r="E28" s="33">
        <v>7982.8</v>
      </c>
      <c r="F28" s="43">
        <f t="shared" si="0"/>
        <v>22.059550949913646</v>
      </c>
    </row>
    <row r="29" spans="1:6" ht="12.75">
      <c r="A29" s="55" t="s">
        <v>117</v>
      </c>
      <c r="B29" s="32" t="s">
        <v>118</v>
      </c>
      <c r="C29" s="33">
        <v>70038</v>
      </c>
      <c r="D29" s="33">
        <v>70973.9</v>
      </c>
      <c r="E29" s="33">
        <v>17806.5</v>
      </c>
      <c r="F29" s="43">
        <f t="shared" si="0"/>
        <v>25.08880024910566</v>
      </c>
    </row>
    <row r="30" spans="1:6" ht="38.25">
      <c r="A30" s="51" t="s">
        <v>141</v>
      </c>
      <c r="B30" s="66" t="s">
        <v>142</v>
      </c>
      <c r="C30" s="20">
        <v>287.5</v>
      </c>
      <c r="D30" s="20">
        <v>287.5</v>
      </c>
      <c r="E30" s="20">
        <v>46.9</v>
      </c>
      <c r="F30" s="43">
        <f t="shared" si="0"/>
        <v>16.31304347826087</v>
      </c>
    </row>
    <row r="31" spans="1:6" ht="12.75">
      <c r="A31" s="51" t="s">
        <v>119</v>
      </c>
      <c r="B31" s="17" t="s">
        <v>120</v>
      </c>
      <c r="C31" s="20"/>
      <c r="D31" s="20"/>
      <c r="E31" s="20"/>
      <c r="F31" s="54"/>
    </row>
    <row r="32" spans="1:6" ht="12.75">
      <c r="A32" s="53"/>
      <c r="B32" s="22" t="s">
        <v>121</v>
      </c>
      <c r="C32" s="23">
        <v>865.2</v>
      </c>
      <c r="D32" s="23">
        <v>1209.6</v>
      </c>
      <c r="E32" s="23">
        <v>69</v>
      </c>
      <c r="F32" s="45">
        <f aca="true" t="shared" si="1" ref="F32:F42">SUM(E32/D32*100)</f>
        <v>5.70436507936508</v>
      </c>
    </row>
    <row r="33" spans="1:6" ht="12.75">
      <c r="A33" s="55" t="s">
        <v>122</v>
      </c>
      <c r="B33" s="32" t="s">
        <v>123</v>
      </c>
      <c r="C33" s="33">
        <v>5931</v>
      </c>
      <c r="D33" s="33">
        <v>5931</v>
      </c>
      <c r="E33" s="33">
        <v>1121.5</v>
      </c>
      <c r="F33" s="43">
        <f t="shared" si="1"/>
        <v>18.909121564660257</v>
      </c>
    </row>
    <row r="34" spans="1:6" ht="12.75">
      <c r="A34" s="49">
        <v>1000</v>
      </c>
      <c r="B34" s="38" t="s">
        <v>124</v>
      </c>
      <c r="C34" s="39">
        <f>SUM(C35:C39)</f>
        <v>1253.3999999999999</v>
      </c>
      <c r="D34" s="39">
        <f>SUM(D35:D39)</f>
        <v>3406.4</v>
      </c>
      <c r="E34" s="39">
        <f>SUM(E35:E39)</f>
        <v>135.3</v>
      </c>
      <c r="F34" s="39">
        <f t="shared" si="1"/>
        <v>3.9719351808360734</v>
      </c>
    </row>
    <row r="35" spans="1:6" ht="12.75">
      <c r="A35" s="55">
        <v>1001</v>
      </c>
      <c r="B35" s="32" t="s">
        <v>125</v>
      </c>
      <c r="C35" s="33">
        <v>572.5</v>
      </c>
      <c r="D35" s="33">
        <v>692.5</v>
      </c>
      <c r="E35" s="33">
        <v>89.3</v>
      </c>
      <c r="F35" s="43">
        <f t="shared" si="1"/>
        <v>12.895306859205776</v>
      </c>
    </row>
    <row r="36" spans="1:6" ht="12.75">
      <c r="A36" s="55">
        <v>1004</v>
      </c>
      <c r="B36" s="32" t="s">
        <v>127</v>
      </c>
      <c r="C36" s="33"/>
      <c r="D36" s="70">
        <v>1508.6</v>
      </c>
      <c r="E36" s="33">
        <v>0</v>
      </c>
      <c r="F36" s="43">
        <f t="shared" si="1"/>
        <v>0</v>
      </c>
    </row>
    <row r="37" spans="1:6" ht="12.75">
      <c r="A37" s="55">
        <v>1003</v>
      </c>
      <c r="B37" s="32" t="s">
        <v>126</v>
      </c>
      <c r="C37" s="33">
        <v>507.6</v>
      </c>
      <c r="D37" s="33">
        <v>1032</v>
      </c>
      <c r="E37" s="33">
        <v>9</v>
      </c>
      <c r="F37" s="43">
        <f t="shared" si="1"/>
        <v>0.872093023255814</v>
      </c>
    </row>
    <row r="38" spans="1:6" ht="12.75" hidden="1">
      <c r="A38" s="55">
        <v>1004</v>
      </c>
      <c r="B38" s="32" t="s">
        <v>127</v>
      </c>
      <c r="C38" s="33"/>
      <c r="D38" s="33"/>
      <c r="E38" s="33"/>
      <c r="F38" s="43" t="e">
        <f t="shared" si="1"/>
        <v>#DIV/0!</v>
      </c>
    </row>
    <row r="39" spans="1:6" ht="12.75">
      <c r="A39" s="55">
        <v>1006</v>
      </c>
      <c r="B39" s="32" t="s">
        <v>128</v>
      </c>
      <c r="C39" s="33">
        <v>173.3</v>
      </c>
      <c r="D39" s="33">
        <v>173.3</v>
      </c>
      <c r="E39" s="33">
        <v>37</v>
      </c>
      <c r="F39" s="43">
        <f t="shared" si="1"/>
        <v>21.350259665320255</v>
      </c>
    </row>
    <row r="40" spans="1:6" ht="12.75">
      <c r="A40" s="49">
        <v>1100</v>
      </c>
      <c r="B40" s="38" t="s">
        <v>129</v>
      </c>
      <c r="C40" s="39">
        <f>SUM(C41)</f>
        <v>2437.8</v>
      </c>
      <c r="D40" s="39">
        <f>SUM(D41)</f>
        <v>2437.8</v>
      </c>
      <c r="E40" s="39">
        <f>SUM(E41)</f>
        <v>555.3</v>
      </c>
      <c r="F40" s="43">
        <f t="shared" si="1"/>
        <v>22.778734924932312</v>
      </c>
    </row>
    <row r="41" spans="1:6" ht="12.75">
      <c r="A41" s="55">
        <v>1101</v>
      </c>
      <c r="B41" s="32" t="s">
        <v>130</v>
      </c>
      <c r="C41" s="33">
        <v>2437.8</v>
      </c>
      <c r="D41" s="33">
        <v>2437.8</v>
      </c>
      <c r="E41" s="33">
        <v>555.3</v>
      </c>
      <c r="F41" s="43">
        <f t="shared" si="1"/>
        <v>22.778734924932312</v>
      </c>
    </row>
    <row r="42" spans="1:6" ht="12.75">
      <c r="A42" s="55"/>
      <c r="B42" s="38" t="s">
        <v>131</v>
      </c>
      <c r="C42" s="39">
        <f>SUM(C9,C20,C27,C34,C40,C25,C18)</f>
        <v>147957.3</v>
      </c>
      <c r="D42" s="39">
        <f>SUM(D9,D20,D27,D34,D40,D25,D18)</f>
        <v>173447.19999999998</v>
      </c>
      <c r="E42" s="39">
        <f>SUM(E9,E20,E27,E34,E40,E25,E18)</f>
        <v>33269</v>
      </c>
      <c r="F42" s="39">
        <f t="shared" si="1"/>
        <v>19.181053369555695</v>
      </c>
    </row>
    <row r="43" spans="1:6" ht="12.75">
      <c r="A43" s="55"/>
      <c r="B43" s="32" t="s">
        <v>132</v>
      </c>
      <c r="C43" s="33">
        <v>0</v>
      </c>
      <c r="D43" s="58">
        <v>499.7</v>
      </c>
      <c r="E43" s="58">
        <v>4329.8</v>
      </c>
      <c r="F43" s="39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2014-04-14T10:19:00Z</cp:lastPrinted>
  <dcterms:created xsi:type="dcterms:W3CDTF">2013-10-11T05:36:59Z</dcterms:created>
  <dcterms:modified xsi:type="dcterms:W3CDTF">2014-04-14T10:19:45Z</dcterms:modified>
  <cp:category/>
  <cp:version/>
  <cp:contentType/>
  <cp:contentStatus/>
</cp:coreProperties>
</file>