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85" windowHeight="9555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<sst xmlns="http://schemas.openxmlformats.org/spreadsheetml/2006/main" count="167" uniqueCount="151">
  <si>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</si>
  <si>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</si>
  <si>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</si>
  <si>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</si>
  <si>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</si>
  <si>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</si>
  <si>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</si>
  <si>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</si>
  <si>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</si>
  <si>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</si>
  <si>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</si>
  <si>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</si>
  <si>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</si>
  <si>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</si>
  <si>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</si>
  <si>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</si>
  <si>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</si>
  <si>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</si>
  <si>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</si>
  <si>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</si>
  <si>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</si>
  <si>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</si>
  <si>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</si>
  <si>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</si>
  <si>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</si>
  <si>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</si>
  <si>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</si>
  <si>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</si>
  <si>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</si>
  <si>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</si>
  <si>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</si>
  <si>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</si>
  <si>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</si>
  <si>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</si>
  <si>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</si>
  <si>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</si>
  <si>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</si>
  <si>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</si>
  <si>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</si>
  <si>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</si>
  <si>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</si>
  <si>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</si>
  <si>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</si>
  <si>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</si>
  <si>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</si>
  <si>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</si>
  <si>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</si>
  <si>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</si>
  <si>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</si>
  <si>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</si>
  <si>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</si>
  <si>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</si>
  <si>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</si>
  <si>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</si>
  <si>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</si>
  <si>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</si>
  <si>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</si>
  <si>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</si>
  <si>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</si>
  <si>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</si>
  <si>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</si>
  <si>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</si>
  <si>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</si>
  <si>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</si>
  <si>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</si>
  <si>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</si>
  <si>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</si>
  <si>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</si>
  <si>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</si>
  <si>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</si>
  <si>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</si>
  <si>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</si>
  <si>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</si>
  <si>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</si>
  <si>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</si>
  <si>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</si>
  <si>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</si>
  <si>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</si>
  <si>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</si>
  <si>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                               по состоянию на 01.09.2012 г.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</si>
  <si>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</si>
  <si>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</si>
  <si>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</si>
  <si>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</si>
  <si>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</si>
  <si>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</si>
  <si>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</si>
  <si>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</si>
  <si>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</si>
  <si>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</si>
  <si>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</si>
  <si>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</si>
  <si>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</si>
  <si>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</si>
  <si>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</si>
  <si>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</si>
  <si>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</si>
  <si>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</si>
  <si>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</si>
  <si>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</si>
  <si>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</si>
  <si>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</si>
  <si>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</si>
  <si>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</si>
  <si>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</si>
  <si>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</si>
  <si>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</si>
  <si>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</si>
  <si>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</si>
  <si>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</si>
  <si>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</si>
  <si>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</si>
  <si>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</si>
  <si>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</si>
  <si>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</si>
  <si>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</si>
  <si>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</si>
  <si>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</si>
  <si>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</si>
  <si>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</si>
  <si>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</si>
  <si>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</si>
  <si>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</si>
  <si>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</si>
  <si>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</si>
  <si>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</si>
  <si>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</si>
  <si>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</si>
  <si>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</si>
  <si>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</si>
  <si>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</si>
  <si>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</si>
  <si>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</si>
  <si>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О903</t>
  </si>
  <si>
    <t>Медицинская помощь в дневных стационарах всех типов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</si>
  <si>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</si>
  <si>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</si>
  <si>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</si>
  <si>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</si>
  <si>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</si>
  <si>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</si>
  <si>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</si>
  <si>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</si>
  <si>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</si>
  <si>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Обслуживание муниципального долга</t>
  </si>
  <si>
    <t>Обслуживание внутреннего и муниципального долга</t>
  </si>
  <si>
    <t>ВСЕГО РАСХОДОВ</t>
  </si>
  <si>
    <t>Дефицит (-), профицит (+)</t>
  </si>
  <si>
    <t>на 1.09.2012 г.</t>
  </si>
  <si>
    <t>О314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</si>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</sst>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18" fillId="0" borderId="0" xfId="52" applyNumberFormat="1">
      <alignment/>
      <protection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49" fontId="20" fillId="0" borderId="10" xfId="52" applyNumberFormat="1" applyFont="1" applyBorder="1" applyAlignment="1">
      <alignment horizontal="center"/>
      <protection/>
    </xf>
    <xf numFmtId="0" fontId="20" fillId="0" borderId="10" xfId="52" applyFont="1" applyBorder="1" applyAlignment="1">
      <alignment horizontal="center"/>
      <protection/>
    </xf>
    <xf numFmtId="49" fontId="20" fillId="0" borderId="11" xfId="52" applyNumberFormat="1" applyFont="1" applyBorder="1">
      <alignment/>
      <protection/>
    </xf>
    <xf numFmtId="0" fontId="20" fillId="0" borderId="11" xfId="52" applyFont="1" applyBorder="1">
      <alignment/>
      <protection/>
    </xf>
    <xf numFmtId="0" fontId="20" fillId="0" borderId="11" xfId="52" applyFont="1" applyBorder="1" applyAlignment="1">
      <alignment horizontal="center"/>
      <protection/>
    </xf>
    <xf numFmtId="0" fontId="18" fillId="0" borderId="0" xfId="52" applyBorder="1">
      <alignment/>
      <protection/>
    </xf>
    <xf numFmtId="49" fontId="20" fillId="0" borderId="12" xfId="52" applyNumberFormat="1" applyFont="1" applyBorder="1">
      <alignment/>
      <protection/>
    </xf>
    <xf numFmtId="0" fontId="20" fillId="0" borderId="12" xfId="52" applyFont="1" applyBorder="1">
      <alignment/>
      <protection/>
    </xf>
    <xf numFmtId="0" fontId="20" fillId="0" borderId="12" xfId="52" applyFont="1" applyBorder="1" applyAlignment="1">
      <alignment horizontal="center"/>
      <protection/>
    </xf>
    <xf numFmtId="49" fontId="18" fillId="0" borderId="10" xfId="52" applyNumberFormat="1" applyBorder="1">
      <alignment/>
      <protection/>
    </xf>
    <xf numFmtId="0" fontId="18" fillId="0" borderId="10" xfId="52" applyBorder="1">
      <alignment/>
      <protection/>
    </xf>
    <xf numFmtId="4" fontId="18" fillId="0" borderId="10" xfId="52" applyNumberFormat="1" applyBorder="1">
      <alignment/>
      <protection/>
    </xf>
    <xf numFmtId="4" fontId="18" fillId="0" borderId="13" xfId="52" applyNumberFormat="1" applyBorder="1">
      <alignment/>
      <protection/>
    </xf>
    <xf numFmtId="164" fontId="18" fillId="0" borderId="10" xfId="52" applyNumberFormat="1" applyBorder="1">
      <alignment/>
      <protection/>
    </xf>
    <xf numFmtId="49" fontId="18" fillId="0" borderId="12" xfId="52" applyNumberFormat="1" applyBorder="1">
      <alignment/>
      <protection/>
    </xf>
    <xf numFmtId="0" fontId="18" fillId="0" borderId="12" xfId="52" applyBorder="1">
      <alignment/>
      <protection/>
    </xf>
    <xf numFmtId="164" fontId="18" fillId="0" borderId="12" xfId="52" applyNumberFormat="1" applyBorder="1">
      <alignment/>
      <protection/>
    </xf>
    <xf numFmtId="164" fontId="18" fillId="0" borderId="14" xfId="52" applyNumberFormat="1" applyBorder="1">
      <alignment/>
      <protection/>
    </xf>
    <xf numFmtId="164" fontId="18" fillId="0" borderId="13" xfId="52" applyNumberFormat="1" applyBorder="1">
      <alignment/>
      <protection/>
    </xf>
    <xf numFmtId="49" fontId="18" fillId="0" borderId="11" xfId="52" applyNumberFormat="1" applyBorder="1">
      <alignment/>
      <protection/>
    </xf>
    <xf numFmtId="0" fontId="18" fillId="0" borderId="11" xfId="52" applyBorder="1">
      <alignment/>
      <protection/>
    </xf>
    <xf numFmtId="164" fontId="18" fillId="0" borderId="11" xfId="52" applyNumberFormat="1" applyBorder="1">
      <alignment/>
      <protection/>
    </xf>
    <xf numFmtId="164" fontId="18" fillId="0" borderId="15" xfId="52" applyNumberFormat="1" applyBorder="1">
      <alignment/>
      <protection/>
    </xf>
    <xf numFmtId="49" fontId="18" fillId="0" borderId="16" xfId="52" applyNumberFormat="1" applyBorder="1">
      <alignment/>
      <protection/>
    </xf>
    <xf numFmtId="0" fontId="18" fillId="0" borderId="16" xfId="52" applyBorder="1">
      <alignment/>
      <protection/>
    </xf>
    <xf numFmtId="164" fontId="18" fillId="0" borderId="16" xfId="52" applyNumberFormat="1" applyBorder="1">
      <alignment/>
      <protection/>
    </xf>
    <xf numFmtId="164" fontId="18" fillId="0" borderId="17" xfId="52" applyNumberFormat="1" applyBorder="1">
      <alignment/>
      <protection/>
    </xf>
    <xf numFmtId="164" fontId="18" fillId="0" borderId="0" xfId="52" applyNumberFormat="1" applyFill="1" applyBorder="1">
      <alignment/>
      <protection/>
    </xf>
    <xf numFmtId="49" fontId="18" fillId="0" borderId="16" xfId="52" applyNumberFormat="1" applyBorder="1" applyAlignment="1">
      <alignment vertical="top"/>
      <protection/>
    </xf>
    <xf numFmtId="0" fontId="18" fillId="0" borderId="16" xfId="52" applyBorder="1" applyAlignment="1">
      <alignment horizontal="justify"/>
      <protection/>
    </xf>
    <xf numFmtId="0" fontId="20" fillId="0" borderId="16" xfId="52" applyFont="1" applyBorder="1">
      <alignment/>
      <protection/>
    </xf>
    <xf numFmtId="164" fontId="20" fillId="0" borderId="16" xfId="52" applyNumberFormat="1" applyFont="1" applyBorder="1">
      <alignment/>
      <protection/>
    </xf>
    <xf numFmtId="0" fontId="20" fillId="0" borderId="16" xfId="52" applyFont="1" applyFill="1" applyBorder="1">
      <alignment/>
      <protection/>
    </xf>
    <xf numFmtId="164" fontId="20" fillId="0" borderId="10" xfId="52" applyNumberFormat="1" applyFont="1" applyBorder="1">
      <alignment/>
      <protection/>
    </xf>
    <xf numFmtId="0" fontId="18" fillId="0" borderId="10" xfId="52" applyFill="1" applyBorder="1">
      <alignment/>
      <protection/>
    </xf>
    <xf numFmtId="164" fontId="18" fillId="0" borderId="16" xfId="52" applyNumberFormat="1" applyFont="1" applyBorder="1">
      <alignment/>
      <protection/>
    </xf>
    <xf numFmtId="0" fontId="18" fillId="0" borderId="16" xfId="52" applyFill="1" applyBorder="1">
      <alignment/>
      <protection/>
    </xf>
    <xf numFmtId="164" fontId="18" fillId="0" borderId="12" xfId="52" applyNumberFormat="1" applyFont="1" applyBorder="1">
      <alignment/>
      <protection/>
    </xf>
    <xf numFmtId="0" fontId="18" fillId="0" borderId="16" xfId="52" applyFill="1" applyBorder="1" applyAlignment="1">
      <alignment horizontal="justify"/>
      <protection/>
    </xf>
    <xf numFmtId="0" fontId="20" fillId="0" borderId="0" xfId="52" applyFont="1">
      <alignment/>
      <protection/>
    </xf>
    <xf numFmtId="0" fontId="20" fillId="0" borderId="10" xfId="52" applyFont="1" applyFill="1" applyBorder="1" applyAlignment="1">
      <alignment horizontal="center"/>
      <protection/>
    </xf>
    <xf numFmtId="0" fontId="20" fillId="0" borderId="11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18" fillId="0" borderId="11" xfId="52" applyBorder="1" applyAlignment="1">
      <alignment horizontal="center"/>
      <protection/>
    </xf>
    <xf numFmtId="0" fontId="18" fillId="0" borderId="10" xfId="52" applyBorder="1" applyAlignment="1">
      <alignment horizontal="center"/>
      <protection/>
    </xf>
    <xf numFmtId="164" fontId="20" fillId="0" borderId="11" xfId="52" applyNumberFormat="1" applyFont="1" applyBorder="1">
      <alignment/>
      <protection/>
    </xf>
    <xf numFmtId="0" fontId="18" fillId="0" borderId="12" xfId="52" applyBorder="1" applyAlignment="1">
      <alignment horizontal="center"/>
      <protection/>
    </xf>
    <xf numFmtId="164" fontId="18" fillId="0" borderId="10" xfId="52" applyNumberFormat="1" applyFont="1" applyBorder="1">
      <alignment/>
      <protection/>
    </xf>
    <xf numFmtId="0" fontId="18" fillId="0" borderId="16" xfId="52" applyBorder="1" applyAlignment="1">
      <alignment horizontal="center"/>
      <protection/>
    </xf>
    <xf numFmtId="164" fontId="18" fillId="0" borderId="16" xfId="52" applyNumberFormat="1" applyFont="1" applyBorder="1">
      <alignment/>
      <protection/>
    </xf>
    <xf numFmtId="0" fontId="20" fillId="0" borderId="10" xfId="52" applyFont="1" applyBorder="1">
      <alignment/>
      <protection/>
    </xf>
    <xf numFmtId="164" fontId="20" fillId="0" borderId="13" xfId="52" applyNumberFormat="1" applyFont="1" applyBorder="1">
      <alignment/>
      <protection/>
    </xf>
    <xf numFmtId="164" fontId="20" fillId="0" borderId="12" xfId="52" applyNumberFormat="1" applyFont="1" applyBorder="1">
      <alignment/>
      <protection/>
    </xf>
    <xf numFmtId="0" fontId="18" fillId="0" borderId="16" xfId="52" applyBorder="1" applyAlignment="1">
      <alignment wrapText="1"/>
      <protection/>
    </xf>
    <xf numFmtId="164" fontId="18" fillId="0" borderId="16" xfId="52" applyNumberFormat="1" applyBorder="1" applyAlignment="1">
      <alignment wrapText="1"/>
      <protection/>
    </xf>
    <xf numFmtId="0" fontId="20" fillId="0" borderId="16" xfId="52" applyFont="1" applyBorder="1" applyAlignment="1">
      <alignment horizontal="center"/>
      <protection/>
    </xf>
    <xf numFmtId="0" fontId="20" fillId="0" borderId="16" xfId="52" applyFont="1" applyBorder="1">
      <alignment/>
      <protection/>
    </xf>
    <xf numFmtId="164" fontId="20" fillId="0" borderId="16" xfId="52" applyNumberFormat="1" applyFont="1" applyBorder="1">
      <alignment/>
      <protection/>
    </xf>
    <xf numFmtId="0" fontId="20" fillId="0" borderId="16" xfId="52" applyFont="1" applyBorder="1" applyAlignment="1">
      <alignment horizontal="justify"/>
      <protection/>
    </xf>
    <xf numFmtId="0" fontId="18" fillId="0" borderId="0" xfId="52" applyAlignment="1">
      <alignment wrapText="1"/>
      <protection/>
    </xf>
    <xf numFmtId="165" fontId="18" fillId="0" borderId="16" xfId="52" applyNumberForma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4"/>
  <sheetViews>
    <sheetView zoomScalePageLayoutView="0" workbookViewId="0" topLeftCell="A3">
      <pane xSplit="2" ySplit="11" topLeftCell="C32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G20" sqref="G20"/>
    </sheetView>
  </sheetViews>
  <sheetFormatPr defaultColWidth="9.140625" defaultRowHeight="15"/>
  <cols>
    <col min="1" max="1" width="18.140625" style="1" customWidth="1"/>
    <col min="2" max="2" width="30.7109375" style="3" customWidth="1"/>
    <col min="3" max="3" width="11.421875" style="3" customWidth="1"/>
    <col min="4" max="4" width="12.8515625" style="3" customWidth="1"/>
    <col min="5" max="5" width="13.140625" style="3" customWidth="1"/>
    <col min="6" max="6" width="9.57421875" style="3" bestFit="1" customWidth="1"/>
    <col min="7" max="16384" width="9.140625" style="3" customWidth="1"/>
  </cols>
  <sheetData>
    <row r="4" ht="15.75">
      <c r="B4" s="2" t="s">
        <v>0</v>
      </c>
    </row>
    <row r="5" ht="12.75">
      <c r="B5" s="4" t="s">
        <v>79</v>
      </c>
    </row>
    <row r="8" ht="12.75">
      <c r="E8" s="5" t="s">
        <v>1</v>
      </c>
    </row>
    <row r="9" spans="1:6" ht="12.75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</row>
    <row r="10" spans="1:6" ht="12.75">
      <c r="A10" s="8"/>
      <c r="B10" s="9"/>
      <c r="C10" s="10" t="s">
        <v>8</v>
      </c>
      <c r="D10" s="10" t="s">
        <v>9</v>
      </c>
      <c r="E10" s="10" t="s">
        <v>10</v>
      </c>
      <c r="F10" s="10" t="s">
        <v>11</v>
      </c>
    </row>
    <row r="11" spans="1:6" ht="12.75">
      <c r="A11" s="8"/>
      <c r="B11" s="9"/>
      <c r="C11" s="10" t="s">
        <v>12</v>
      </c>
      <c r="D11" s="10" t="s">
        <v>13</v>
      </c>
      <c r="E11" s="10"/>
      <c r="F11" s="10" t="s">
        <v>14</v>
      </c>
    </row>
    <row r="12" spans="1:8" ht="12.75">
      <c r="A12" s="8"/>
      <c r="B12" s="9"/>
      <c r="C12" s="10" t="s">
        <v>15</v>
      </c>
      <c r="D12" s="10" t="s">
        <v>15</v>
      </c>
      <c r="E12" s="10"/>
      <c r="F12" s="10" t="s">
        <v>16</v>
      </c>
      <c r="H12" s="11"/>
    </row>
    <row r="13" spans="1:8" ht="12.75">
      <c r="A13" s="12"/>
      <c r="B13" s="13"/>
      <c r="C13" s="14"/>
      <c r="D13" s="14"/>
      <c r="E13" s="13"/>
      <c r="F13" s="14" t="s">
        <v>17</v>
      </c>
      <c r="H13" s="11"/>
    </row>
    <row r="14" spans="1:8" ht="12.75">
      <c r="A14" s="15" t="s">
        <v>18</v>
      </c>
      <c r="B14" s="16" t="s">
        <v>19</v>
      </c>
      <c r="C14" s="17"/>
      <c r="D14" s="17"/>
      <c r="E14" s="18"/>
      <c r="F14" s="19"/>
      <c r="H14" s="11"/>
    </row>
    <row r="15" spans="1:8" ht="12.75">
      <c r="A15" s="20"/>
      <c r="B15" s="21" t="s">
        <v>20</v>
      </c>
      <c r="C15" s="22">
        <v>12647.1</v>
      </c>
      <c r="D15" s="22">
        <v>12647.1</v>
      </c>
      <c r="E15" s="23">
        <v>8101.7</v>
      </c>
      <c r="F15" s="22">
        <f>SUM(E15/D15*100)</f>
        <v>64.05974492176072</v>
      </c>
      <c r="H15" s="11"/>
    </row>
    <row r="16" spans="1:8" ht="12.75">
      <c r="A16" s="15" t="s">
        <v>21</v>
      </c>
      <c r="B16" s="16" t="s">
        <v>22</v>
      </c>
      <c r="C16" s="19"/>
      <c r="D16" s="19"/>
      <c r="E16" s="24"/>
      <c r="F16" s="19"/>
      <c r="H16" s="11"/>
    </row>
    <row r="17" spans="1:8" ht="12.75">
      <c r="A17" s="25"/>
      <c r="B17" s="26" t="s">
        <v>23</v>
      </c>
      <c r="C17" s="27"/>
      <c r="D17" s="27"/>
      <c r="E17" s="28"/>
      <c r="F17" s="27"/>
      <c r="H17" s="11"/>
    </row>
    <row r="18" spans="1:8" ht="12.75">
      <c r="A18" s="20"/>
      <c r="B18" s="21" t="s">
        <v>24</v>
      </c>
      <c r="C18" s="22">
        <v>1600</v>
      </c>
      <c r="D18" s="22">
        <v>1600</v>
      </c>
      <c r="E18" s="23">
        <v>1545.7</v>
      </c>
      <c r="F18" s="22">
        <f>SUM(E18/D18*100)</f>
        <v>96.60625</v>
      </c>
      <c r="H18" s="11"/>
    </row>
    <row r="19" spans="1:8" ht="12.75">
      <c r="A19" s="15" t="s">
        <v>25</v>
      </c>
      <c r="B19" s="16" t="s">
        <v>26</v>
      </c>
      <c r="C19" s="19"/>
      <c r="D19" s="19"/>
      <c r="E19" s="24"/>
      <c r="F19" s="19"/>
      <c r="H19" s="11"/>
    </row>
    <row r="20" spans="1:8" ht="12.75">
      <c r="A20" s="20"/>
      <c r="B20" s="21" t="s">
        <v>27</v>
      </c>
      <c r="C20" s="22">
        <v>43.8</v>
      </c>
      <c r="D20" s="22">
        <v>43.8</v>
      </c>
      <c r="E20" s="23">
        <v>66.7</v>
      </c>
      <c r="F20" s="22">
        <f>SUM(E20/D20*100)</f>
        <v>152.28310502283108</v>
      </c>
      <c r="H20" s="11"/>
    </row>
    <row r="21" spans="1:8" ht="12.75">
      <c r="A21" s="15" t="s">
        <v>28</v>
      </c>
      <c r="B21" s="16" t="s">
        <v>29</v>
      </c>
      <c r="C21" s="19"/>
      <c r="D21" s="19"/>
      <c r="E21" s="24"/>
      <c r="F21" s="19"/>
      <c r="H21" s="11"/>
    </row>
    <row r="22" spans="1:8" ht="12.75">
      <c r="A22" s="20"/>
      <c r="B22" s="21" t="s">
        <v>30</v>
      </c>
      <c r="C22" s="22">
        <v>2</v>
      </c>
      <c r="D22" s="22">
        <v>2</v>
      </c>
      <c r="E22" s="23">
        <v>0</v>
      </c>
      <c r="F22" s="22">
        <f>SUM(E22/D22*100)</f>
        <v>0</v>
      </c>
      <c r="H22" s="11"/>
    </row>
    <row r="23" spans="1:8" ht="12.75">
      <c r="A23" s="29" t="s">
        <v>31</v>
      </c>
      <c r="B23" s="30" t="s">
        <v>32</v>
      </c>
      <c r="C23" s="31">
        <v>617</v>
      </c>
      <c r="D23" s="31">
        <v>386</v>
      </c>
      <c r="E23" s="32">
        <v>217.6</v>
      </c>
      <c r="F23" s="31">
        <f>SUM(E23/D23*100)</f>
        <v>56.37305699481865</v>
      </c>
      <c r="H23" s="11"/>
    </row>
    <row r="24" spans="1:8" ht="12.75">
      <c r="A24" s="15" t="s">
        <v>33</v>
      </c>
      <c r="B24" s="16" t="s">
        <v>34</v>
      </c>
      <c r="C24" s="19"/>
      <c r="D24" s="19"/>
      <c r="E24" s="24"/>
      <c r="F24" s="19"/>
      <c r="H24" s="11"/>
    </row>
    <row r="25" spans="1:8" ht="12.75">
      <c r="A25" s="25"/>
      <c r="B25" s="26" t="s">
        <v>35</v>
      </c>
      <c r="C25" s="27"/>
      <c r="D25" s="27"/>
      <c r="E25" s="28"/>
      <c r="F25" s="27"/>
      <c r="H25" s="11"/>
    </row>
    <row r="26" spans="1:8" ht="12.75">
      <c r="A26" s="20"/>
      <c r="B26" s="21" t="s">
        <v>36</v>
      </c>
      <c r="C26" s="22">
        <v>55.4</v>
      </c>
      <c r="D26" s="22">
        <v>55.4</v>
      </c>
      <c r="E26" s="23">
        <v>0.4</v>
      </c>
      <c r="F26" s="22">
        <f>SUM(E26/D26*100)</f>
        <v>0.7220216606498195</v>
      </c>
      <c r="H26" s="11"/>
    </row>
    <row r="27" spans="1:8" ht="12.75">
      <c r="A27" s="15" t="s">
        <v>37</v>
      </c>
      <c r="B27" s="16" t="s">
        <v>38</v>
      </c>
      <c r="C27" s="19"/>
      <c r="D27" s="19"/>
      <c r="E27" s="24"/>
      <c r="F27" s="19"/>
      <c r="H27" s="11"/>
    </row>
    <row r="28" spans="1:8" ht="12.75">
      <c r="A28" s="25"/>
      <c r="B28" s="26" t="s">
        <v>39</v>
      </c>
      <c r="C28" s="27"/>
      <c r="D28" s="27"/>
      <c r="E28" s="28"/>
      <c r="F28" s="27"/>
      <c r="H28" s="11"/>
    </row>
    <row r="29" spans="1:8" ht="12.75">
      <c r="A29" s="25"/>
      <c r="B29" s="26" t="s">
        <v>40</v>
      </c>
      <c r="C29" s="27"/>
      <c r="D29" s="27"/>
      <c r="E29" s="28"/>
      <c r="F29" s="27"/>
      <c r="H29" s="11"/>
    </row>
    <row r="30" spans="1:8" ht="12.75">
      <c r="A30" s="20"/>
      <c r="B30" s="21" t="s">
        <v>41</v>
      </c>
      <c r="C30" s="22">
        <v>440</v>
      </c>
      <c r="D30" s="22">
        <v>440</v>
      </c>
      <c r="E30" s="23">
        <v>955.3</v>
      </c>
      <c r="F30" s="22">
        <f>SUM(E30/D30*100)</f>
        <v>217.11363636363635</v>
      </c>
      <c r="G30" s="33"/>
      <c r="H30" s="11"/>
    </row>
    <row r="31" spans="1:8" ht="51" customHeight="1">
      <c r="A31" s="34" t="s">
        <v>42</v>
      </c>
      <c r="B31" s="35" t="s">
        <v>43</v>
      </c>
      <c r="C31" s="31">
        <v>460</v>
      </c>
      <c r="D31" s="31">
        <v>460</v>
      </c>
      <c r="E31" s="31">
        <v>322.3</v>
      </c>
      <c r="F31" s="27">
        <f>SUM(E31/D31*100)</f>
        <v>70.06521739130434</v>
      </c>
      <c r="H31" s="11"/>
    </row>
    <row r="32" spans="1:8" ht="12.75">
      <c r="A32" s="15" t="s">
        <v>44</v>
      </c>
      <c r="B32" s="16" t="s">
        <v>45</v>
      </c>
      <c r="C32" s="19"/>
      <c r="D32" s="19"/>
      <c r="E32" s="24"/>
      <c r="F32" s="19"/>
      <c r="H32" s="11"/>
    </row>
    <row r="33" spans="1:8" ht="12.75">
      <c r="A33" s="20"/>
      <c r="B33" s="21" t="s">
        <v>46</v>
      </c>
      <c r="C33" s="22">
        <v>217.8</v>
      </c>
      <c r="D33" s="22">
        <v>217.8</v>
      </c>
      <c r="E33" s="23">
        <v>148.7</v>
      </c>
      <c r="F33" s="22">
        <f>SUM(E33/D33*100)</f>
        <v>68.2736455463728</v>
      </c>
      <c r="H33" s="11"/>
    </row>
    <row r="34" spans="1:8" ht="12.75">
      <c r="A34" s="25" t="s">
        <v>47</v>
      </c>
      <c r="B34" s="26" t="s">
        <v>48</v>
      </c>
      <c r="C34" s="27">
        <v>4805.9</v>
      </c>
      <c r="D34" s="27">
        <v>4805.9</v>
      </c>
      <c r="E34" s="28">
        <v>2405.5</v>
      </c>
      <c r="F34" s="22">
        <f>SUM(E34/D34*100)</f>
        <v>50.05305978068625</v>
      </c>
      <c r="H34" s="11"/>
    </row>
    <row r="35" spans="1:8" ht="12.75">
      <c r="A35" s="15" t="s">
        <v>49</v>
      </c>
      <c r="B35" s="16" t="s">
        <v>50</v>
      </c>
      <c r="C35" s="19"/>
      <c r="D35" s="19"/>
      <c r="E35" s="24"/>
      <c r="F35" s="19"/>
      <c r="H35" s="11"/>
    </row>
    <row r="36" spans="1:8" ht="12.75">
      <c r="A36" s="25"/>
      <c r="B36" s="26" t="s">
        <v>51</v>
      </c>
      <c r="C36" s="27"/>
      <c r="D36" s="27"/>
      <c r="E36" s="28"/>
      <c r="F36" s="27"/>
      <c r="H36" s="11"/>
    </row>
    <row r="37" spans="1:8" ht="12.75">
      <c r="A37" s="25"/>
      <c r="B37" s="26" t="s">
        <v>40</v>
      </c>
      <c r="C37" s="27"/>
      <c r="D37" s="27"/>
      <c r="E37" s="28"/>
      <c r="F37" s="27"/>
      <c r="H37" s="11"/>
    </row>
    <row r="38" spans="1:8" ht="12.75">
      <c r="A38" s="20"/>
      <c r="B38" s="21" t="s">
        <v>41</v>
      </c>
      <c r="C38" s="22">
        <v>100</v>
      </c>
      <c r="D38" s="22">
        <v>200</v>
      </c>
      <c r="E38" s="23">
        <v>280.5</v>
      </c>
      <c r="F38" s="22">
        <f>SUM(E38/D38*100)</f>
        <v>140.25</v>
      </c>
      <c r="H38" s="11"/>
    </row>
    <row r="39" spans="1:8" ht="12.75">
      <c r="A39" s="25" t="s">
        <v>52</v>
      </c>
      <c r="B39" s="26" t="s">
        <v>53</v>
      </c>
      <c r="C39" s="27"/>
      <c r="D39" s="27"/>
      <c r="E39" s="28"/>
      <c r="F39" s="19"/>
      <c r="H39" s="11"/>
    </row>
    <row r="40" spans="1:8" ht="12.75">
      <c r="A40" s="25"/>
      <c r="B40" s="26" t="s">
        <v>54</v>
      </c>
      <c r="C40" s="27"/>
      <c r="D40" s="27"/>
      <c r="E40" s="28"/>
      <c r="F40" s="27"/>
      <c r="H40" s="11"/>
    </row>
    <row r="41" spans="1:8" ht="12.75">
      <c r="A41" s="25"/>
      <c r="B41" s="26" t="s">
        <v>55</v>
      </c>
      <c r="C41" s="27"/>
      <c r="D41" s="27"/>
      <c r="E41" s="28"/>
      <c r="F41" s="27"/>
      <c r="H41" s="11"/>
    </row>
    <row r="42" spans="1:8" ht="12.75">
      <c r="A42" s="25"/>
      <c r="B42" s="26" t="s">
        <v>56</v>
      </c>
      <c r="C42" s="27">
        <v>30</v>
      </c>
      <c r="D42" s="27">
        <v>65.6</v>
      </c>
      <c r="E42" s="28">
        <v>267.9</v>
      </c>
      <c r="F42" s="22">
        <f>SUM(E42/D42*100)</f>
        <v>408.3841463414634</v>
      </c>
      <c r="G42" s="33"/>
      <c r="H42" s="11"/>
    </row>
    <row r="43" spans="1:8" ht="12.75">
      <c r="A43" s="15" t="s">
        <v>57</v>
      </c>
      <c r="B43" s="16" t="s">
        <v>58</v>
      </c>
      <c r="C43" s="19"/>
      <c r="D43" s="19"/>
      <c r="E43" s="24"/>
      <c r="F43" s="19"/>
      <c r="H43" s="11"/>
    </row>
    <row r="44" spans="1:8" ht="12.75">
      <c r="A44" s="20"/>
      <c r="B44" s="21" t="s">
        <v>59</v>
      </c>
      <c r="C44" s="22">
        <v>269.2</v>
      </c>
      <c r="D44" s="22">
        <v>287.5</v>
      </c>
      <c r="E44" s="23">
        <v>341.8</v>
      </c>
      <c r="F44" s="22">
        <f>SUM(E44/D44*100)</f>
        <v>118.88695652173912</v>
      </c>
      <c r="H44" s="11"/>
    </row>
    <row r="45" spans="1:8" ht="12.75">
      <c r="A45" s="20" t="s">
        <v>60</v>
      </c>
      <c r="B45" s="21" t="s">
        <v>61</v>
      </c>
      <c r="C45" s="22">
        <v>0</v>
      </c>
      <c r="D45" s="22">
        <v>0</v>
      </c>
      <c r="E45" s="22">
        <v>0</v>
      </c>
      <c r="F45" s="22"/>
      <c r="H45" s="11"/>
    </row>
    <row r="46" spans="1:8" ht="12.75">
      <c r="A46" s="20" t="s">
        <v>62</v>
      </c>
      <c r="B46" s="21" t="s">
        <v>63</v>
      </c>
      <c r="C46" s="22">
        <v>0</v>
      </c>
      <c r="D46" s="22">
        <v>582.1</v>
      </c>
      <c r="E46" s="22">
        <v>591.1</v>
      </c>
      <c r="F46" s="22">
        <f>SUM(E46/D46*100)</f>
        <v>101.54612609517264</v>
      </c>
      <c r="H46" s="11"/>
    </row>
    <row r="47" spans="1:8" ht="12.75">
      <c r="A47" s="29"/>
      <c r="B47" s="36" t="s">
        <v>64</v>
      </c>
      <c r="C47" s="37">
        <f>SUM(C14:C46)</f>
        <v>21288.2</v>
      </c>
      <c r="D47" s="37">
        <f>SUM(D14:D46)</f>
        <v>21793.199999999997</v>
      </c>
      <c r="E47" s="37">
        <f>SUM(E14:E46)</f>
        <v>15245.199999999999</v>
      </c>
      <c r="F47" s="37">
        <f aca="true" t="shared" si="0" ref="F47:F54">SUM(E47/D47*100)</f>
        <v>69.95393058385186</v>
      </c>
      <c r="H47" s="11"/>
    </row>
    <row r="48" spans="1:8" ht="12.75">
      <c r="A48" s="29" t="s">
        <v>65</v>
      </c>
      <c r="B48" s="38" t="s">
        <v>66</v>
      </c>
      <c r="C48" s="37">
        <f>SUM(C49:C53)</f>
        <v>121361.1</v>
      </c>
      <c r="D48" s="37">
        <f>SUM(D49:D53)</f>
        <v>127216.09999999999</v>
      </c>
      <c r="E48" s="37">
        <f>SUM(E49:E53)</f>
        <v>87788.20000000001</v>
      </c>
      <c r="F48" s="39">
        <f t="shared" si="0"/>
        <v>69.0071461080791</v>
      </c>
      <c r="H48" s="11"/>
    </row>
    <row r="49" spans="1:8" ht="12.75">
      <c r="A49" s="15" t="s">
        <v>67</v>
      </c>
      <c r="B49" s="40" t="s">
        <v>68</v>
      </c>
      <c r="C49" s="19">
        <v>55797.4</v>
      </c>
      <c r="D49" s="19">
        <v>55797.4</v>
      </c>
      <c r="E49" s="24">
        <v>37192</v>
      </c>
      <c r="F49" s="41">
        <f t="shared" si="0"/>
        <v>66.65543555792922</v>
      </c>
      <c r="H49" s="11"/>
    </row>
    <row r="50" spans="1:8" ht="12.75">
      <c r="A50" s="29" t="s">
        <v>69</v>
      </c>
      <c r="B50" s="42" t="s">
        <v>70</v>
      </c>
      <c r="C50" s="31">
        <v>1833.8</v>
      </c>
      <c r="D50" s="31">
        <v>10597.3</v>
      </c>
      <c r="E50" s="31">
        <v>9858</v>
      </c>
      <c r="F50" s="43">
        <f t="shared" si="0"/>
        <v>93.02369471469149</v>
      </c>
      <c r="H50" s="11"/>
    </row>
    <row r="51" spans="1:8" ht="12.75">
      <c r="A51" s="29" t="s">
        <v>71</v>
      </c>
      <c r="B51" s="42" t="s">
        <v>72</v>
      </c>
      <c r="C51" s="31">
        <v>63729.9</v>
      </c>
      <c r="D51" s="31">
        <v>60963.6</v>
      </c>
      <c r="E51" s="31">
        <v>40898.6</v>
      </c>
      <c r="F51" s="43">
        <f t="shared" si="0"/>
        <v>67.08691743925883</v>
      </c>
      <c r="H51" s="11"/>
    </row>
    <row r="52" spans="1:8" ht="12.75">
      <c r="A52" s="29" t="s">
        <v>73</v>
      </c>
      <c r="B52" s="42" t="s">
        <v>74</v>
      </c>
      <c r="C52" s="31">
        <v>0</v>
      </c>
      <c r="D52" s="31">
        <v>47.6</v>
      </c>
      <c r="E52" s="31">
        <v>41.6</v>
      </c>
      <c r="F52" s="43">
        <f t="shared" si="0"/>
        <v>87.39495798319328</v>
      </c>
      <c r="H52" s="11"/>
    </row>
    <row r="53" spans="1:8" ht="25.5">
      <c r="A53" s="29" t="s">
        <v>75</v>
      </c>
      <c r="B53" s="44" t="s">
        <v>76</v>
      </c>
      <c r="C53" s="31">
        <v>0</v>
      </c>
      <c r="D53" s="31">
        <v>-189.8</v>
      </c>
      <c r="E53" s="31">
        <v>-202</v>
      </c>
      <c r="F53" s="22">
        <f>SUM(E53/D53*100)</f>
        <v>106.42781875658586</v>
      </c>
      <c r="H53" s="11"/>
    </row>
    <row r="54" spans="1:6" ht="12.75">
      <c r="A54" s="29" t="s">
        <v>77</v>
      </c>
      <c r="B54" s="38" t="s">
        <v>78</v>
      </c>
      <c r="C54" s="37">
        <f>SUM(C47:C48)</f>
        <v>142649.30000000002</v>
      </c>
      <c r="D54" s="37">
        <f>SUM(D47,D48)</f>
        <v>149009.3</v>
      </c>
      <c r="E54" s="37">
        <f>SUM(E47,E48)</f>
        <v>103033.40000000001</v>
      </c>
      <c r="F54" s="37">
        <f t="shared" si="0"/>
        <v>69.145617085645</v>
      </c>
    </row>
  </sheetData>
  <sheetProtection/>
  <printOptions/>
  <pageMargins left="0.5511811023622047" right="0" top="0.4724409448818898" bottom="0.5118110236220472" header="0.4724409448818898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9.140625" style="3" customWidth="1"/>
    <col min="2" max="2" width="37.7109375" style="3" customWidth="1"/>
    <col min="3" max="3" width="11.8515625" style="3" customWidth="1"/>
    <col min="4" max="5" width="12.28125" style="3" customWidth="1"/>
    <col min="6" max="16384" width="9.140625" style="3" customWidth="1"/>
  </cols>
  <sheetData>
    <row r="2" ht="12.75">
      <c r="B2" s="45" t="s">
        <v>148</v>
      </c>
    </row>
    <row r="4" spans="1:6" ht="12.75">
      <c r="A4" s="46" t="s">
        <v>80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</row>
    <row r="5" spans="1:6" ht="12.75">
      <c r="A5" s="47" t="s">
        <v>81</v>
      </c>
      <c r="B5" s="48" t="s">
        <v>82</v>
      </c>
      <c r="C5" s="47" t="s">
        <v>8</v>
      </c>
      <c r="D5" s="47" t="s">
        <v>83</v>
      </c>
      <c r="E5" s="47" t="s">
        <v>10</v>
      </c>
      <c r="F5" s="47" t="s">
        <v>11</v>
      </c>
    </row>
    <row r="6" spans="1:6" ht="12.75">
      <c r="A6" s="26"/>
      <c r="B6" s="26"/>
      <c r="C6" s="10" t="s">
        <v>12</v>
      </c>
      <c r="D6" s="10" t="s">
        <v>84</v>
      </c>
      <c r="E6" s="26"/>
      <c r="F6" s="10" t="s">
        <v>14</v>
      </c>
    </row>
    <row r="7" spans="1:6" ht="12.75">
      <c r="A7" s="26"/>
      <c r="B7" s="26"/>
      <c r="C7" s="10" t="s">
        <v>15</v>
      </c>
      <c r="D7" s="26"/>
      <c r="E7" s="26"/>
      <c r="F7" s="10" t="s">
        <v>16</v>
      </c>
    </row>
    <row r="8" spans="1:6" ht="12.75">
      <c r="A8" s="21"/>
      <c r="B8" s="21"/>
      <c r="C8" s="14"/>
      <c r="D8" s="21"/>
      <c r="E8" s="21"/>
      <c r="F8" s="14" t="s">
        <v>17</v>
      </c>
    </row>
    <row r="9" spans="1:6" ht="12.75">
      <c r="A9" s="49" t="s">
        <v>85</v>
      </c>
      <c r="B9" s="36" t="s">
        <v>86</v>
      </c>
      <c r="C9" s="37">
        <f>SUM(C10:C17)</f>
        <v>20977.6</v>
      </c>
      <c r="D9" s="37">
        <f>SUM(D10:D17)</f>
        <v>19150.2</v>
      </c>
      <c r="E9" s="37">
        <f>SUM(E10:E17)</f>
        <v>12086.1</v>
      </c>
      <c r="F9" s="39">
        <f>SUM(E9/D9*100)</f>
        <v>63.11213459911645</v>
      </c>
    </row>
    <row r="10" spans="1:6" ht="12.75">
      <c r="A10" s="50" t="s">
        <v>87</v>
      </c>
      <c r="B10" s="26" t="s">
        <v>88</v>
      </c>
      <c r="C10" s="27"/>
      <c r="D10" s="27"/>
      <c r="E10" s="28"/>
      <c r="F10" s="39"/>
    </row>
    <row r="11" spans="1:6" ht="12.75">
      <c r="A11" s="50"/>
      <c r="B11" s="26" t="s">
        <v>89</v>
      </c>
      <c r="C11" s="27">
        <v>4.7</v>
      </c>
      <c r="D11" s="27">
        <v>4.7</v>
      </c>
      <c r="E11" s="28">
        <v>0</v>
      </c>
      <c r="F11" s="43">
        <f>SUM(E11/D11*100)</f>
        <v>0</v>
      </c>
    </row>
    <row r="12" spans="1:6" ht="12.75">
      <c r="A12" s="51" t="s">
        <v>90</v>
      </c>
      <c r="B12" s="16" t="s">
        <v>91</v>
      </c>
      <c r="C12" s="19"/>
      <c r="D12" s="19"/>
      <c r="E12" s="19"/>
      <c r="F12" s="52"/>
    </row>
    <row r="13" spans="1:6" ht="12.75">
      <c r="A13" s="53"/>
      <c r="B13" s="21" t="s">
        <v>92</v>
      </c>
      <c r="C13" s="22">
        <v>15347.9</v>
      </c>
      <c r="D13" s="22">
        <v>15437.3</v>
      </c>
      <c r="E13" s="22">
        <v>9906.1</v>
      </c>
      <c r="F13" s="43">
        <f>SUM(E13/D13*100)</f>
        <v>64.1699001768444</v>
      </c>
    </row>
    <row r="14" spans="1:6" ht="12.75">
      <c r="A14" s="51" t="s">
        <v>93</v>
      </c>
      <c r="B14" s="16" t="s">
        <v>94</v>
      </c>
      <c r="C14" s="19"/>
      <c r="D14" s="19"/>
      <c r="E14" s="19"/>
      <c r="F14" s="54"/>
    </row>
    <row r="15" spans="1:6" ht="12.75">
      <c r="A15" s="53"/>
      <c r="B15" s="21" t="s">
        <v>95</v>
      </c>
      <c r="C15" s="22">
        <v>2640.7</v>
      </c>
      <c r="D15" s="22">
        <v>2626.8</v>
      </c>
      <c r="E15" s="22">
        <v>1652.3</v>
      </c>
      <c r="F15" s="43">
        <f>SUM(E15/D15*100)</f>
        <v>62.90162935891579</v>
      </c>
    </row>
    <row r="16" spans="1:6" ht="12.75">
      <c r="A16" s="55" t="s">
        <v>96</v>
      </c>
      <c r="B16" s="30" t="s">
        <v>97</v>
      </c>
      <c r="C16" s="31">
        <v>2200</v>
      </c>
      <c r="D16" s="31">
        <v>172</v>
      </c>
      <c r="E16" s="31">
        <v>0</v>
      </c>
      <c r="F16" s="56">
        <v>0</v>
      </c>
    </row>
    <row r="17" spans="1:6" ht="12.75">
      <c r="A17" s="55" t="s">
        <v>98</v>
      </c>
      <c r="B17" s="30" t="s">
        <v>99</v>
      </c>
      <c r="C17" s="31">
        <v>784.3</v>
      </c>
      <c r="D17" s="31">
        <v>909.4</v>
      </c>
      <c r="E17" s="31">
        <v>527.7</v>
      </c>
      <c r="F17" s="54">
        <f>SUM(E17/D17*100)</f>
        <v>58.027270727952505</v>
      </c>
    </row>
    <row r="18" spans="1:6" ht="12.75">
      <c r="A18" s="7" t="s">
        <v>100</v>
      </c>
      <c r="B18" s="57" t="s">
        <v>101</v>
      </c>
      <c r="C18" s="39"/>
      <c r="D18" s="39"/>
      <c r="E18" s="58"/>
      <c r="F18" s="54"/>
    </row>
    <row r="19" spans="1:6" ht="12.75">
      <c r="A19" s="14"/>
      <c r="B19" s="13" t="s">
        <v>102</v>
      </c>
      <c r="C19" s="59">
        <f>SUM(C20:C22)</f>
        <v>500</v>
      </c>
      <c r="D19" s="59">
        <f>SUM(D20:D22)</f>
        <v>86.2</v>
      </c>
      <c r="E19" s="59">
        <f>SUM(E20:E22)</f>
        <v>0</v>
      </c>
      <c r="F19" s="59">
        <f>SUM(F20:F22)</f>
        <v>0</v>
      </c>
    </row>
    <row r="20" spans="1:6" ht="12.75">
      <c r="A20" s="55" t="s">
        <v>103</v>
      </c>
      <c r="B20" s="30" t="s">
        <v>104</v>
      </c>
      <c r="C20" s="31"/>
      <c r="D20" s="31"/>
      <c r="E20" s="31"/>
      <c r="F20" s="43"/>
    </row>
    <row r="21" spans="1:6" ht="12.75">
      <c r="A21" s="55"/>
      <c r="B21" s="30" t="s">
        <v>105</v>
      </c>
      <c r="C21" s="19">
        <v>500</v>
      </c>
      <c r="D21" s="19">
        <v>0</v>
      </c>
      <c r="E21" s="19">
        <v>0</v>
      </c>
      <c r="F21" s="54">
        <v>0</v>
      </c>
    </row>
    <row r="22" spans="1:6" ht="38.25">
      <c r="A22" s="55" t="s">
        <v>149</v>
      </c>
      <c r="B22" s="66" t="s">
        <v>150</v>
      </c>
      <c r="C22" s="67">
        <v>0</v>
      </c>
      <c r="D22" s="30">
        <v>86.2</v>
      </c>
      <c r="E22" s="67">
        <v>0</v>
      </c>
      <c r="F22" s="54">
        <v>0</v>
      </c>
    </row>
    <row r="23" spans="1:6" ht="12.75">
      <c r="A23" s="49" t="s">
        <v>106</v>
      </c>
      <c r="B23" s="36" t="s">
        <v>107</v>
      </c>
      <c r="C23" s="37">
        <f>SUM(C24:C27)</f>
        <v>5365.1</v>
      </c>
      <c r="D23" s="37">
        <f>SUM(D24:D27)</f>
        <v>2815.3999999999996</v>
      </c>
      <c r="E23" s="37">
        <f>SUM(E24:E27)</f>
        <v>1326.1999999999998</v>
      </c>
      <c r="F23" s="37">
        <f aca="true" t="shared" si="0" ref="F23:F30">SUM(E23/D23*100)</f>
        <v>47.105207075371176</v>
      </c>
    </row>
    <row r="24" spans="1:6" ht="12.75">
      <c r="A24" s="55" t="s">
        <v>108</v>
      </c>
      <c r="B24" s="30" t="s">
        <v>109</v>
      </c>
      <c r="C24" s="31">
        <v>4865.1</v>
      </c>
      <c r="D24" s="31">
        <v>1393.3</v>
      </c>
      <c r="E24" s="31">
        <v>866.7</v>
      </c>
      <c r="F24" s="56">
        <f t="shared" si="0"/>
        <v>62.204837436302306</v>
      </c>
    </row>
    <row r="25" spans="1:6" ht="12.75">
      <c r="A25" s="55" t="s">
        <v>110</v>
      </c>
      <c r="B25" s="30" t="s">
        <v>111</v>
      </c>
      <c r="C25" s="31">
        <v>0</v>
      </c>
      <c r="D25" s="31">
        <v>100</v>
      </c>
      <c r="E25" s="31">
        <v>100</v>
      </c>
      <c r="F25" s="56">
        <f t="shared" si="0"/>
        <v>100</v>
      </c>
    </row>
    <row r="26" spans="1:6" ht="12.75">
      <c r="A26" s="55" t="s">
        <v>112</v>
      </c>
      <c r="B26" s="30" t="s">
        <v>113</v>
      </c>
      <c r="C26" s="31">
        <v>400</v>
      </c>
      <c r="D26" s="31">
        <v>1272.1</v>
      </c>
      <c r="E26" s="31">
        <v>345.9</v>
      </c>
      <c r="F26" s="56">
        <f t="shared" si="0"/>
        <v>27.191258548856222</v>
      </c>
    </row>
    <row r="27" spans="1:6" ht="25.5">
      <c r="A27" s="55" t="s">
        <v>114</v>
      </c>
      <c r="B27" s="60" t="s">
        <v>115</v>
      </c>
      <c r="C27" s="31">
        <v>100</v>
      </c>
      <c r="D27" s="31">
        <v>50</v>
      </c>
      <c r="E27" s="31">
        <v>13.6</v>
      </c>
      <c r="F27" s="56">
        <f t="shared" si="0"/>
        <v>27.200000000000003</v>
      </c>
    </row>
    <row r="28" spans="1:6" ht="12.75">
      <c r="A28" s="49" t="s">
        <v>116</v>
      </c>
      <c r="B28" s="36" t="s">
        <v>117</v>
      </c>
      <c r="C28" s="37">
        <f>SUM(C29:C33)</f>
        <v>89410.8</v>
      </c>
      <c r="D28" s="37">
        <f>SUM(D29:D33)</f>
        <v>98896.29999999999</v>
      </c>
      <c r="E28" s="37">
        <f>SUM(E29:E33)</f>
        <v>61506.9</v>
      </c>
      <c r="F28" s="37">
        <f t="shared" si="0"/>
        <v>62.19332775847024</v>
      </c>
    </row>
    <row r="29" spans="1:6" ht="12.75">
      <c r="A29" s="55" t="s">
        <v>118</v>
      </c>
      <c r="B29" s="30" t="s">
        <v>119</v>
      </c>
      <c r="C29" s="31">
        <v>25203.3</v>
      </c>
      <c r="D29" s="31">
        <v>25965.1</v>
      </c>
      <c r="E29" s="31">
        <v>16032.4</v>
      </c>
      <c r="F29" s="56">
        <f t="shared" si="0"/>
        <v>61.74595899880995</v>
      </c>
    </row>
    <row r="30" spans="1:6" ht="12.75">
      <c r="A30" s="55" t="s">
        <v>120</v>
      </c>
      <c r="B30" s="30" t="s">
        <v>121</v>
      </c>
      <c r="C30" s="31">
        <v>60070.1</v>
      </c>
      <c r="D30" s="31">
        <v>68646.3</v>
      </c>
      <c r="E30" s="31">
        <v>42540.9</v>
      </c>
      <c r="F30" s="56">
        <f t="shared" si="0"/>
        <v>61.97114775304714</v>
      </c>
    </row>
    <row r="31" spans="1:6" ht="12.75">
      <c r="A31" s="51" t="s">
        <v>122</v>
      </c>
      <c r="B31" s="16" t="s">
        <v>123</v>
      </c>
      <c r="C31" s="19"/>
      <c r="D31" s="19"/>
      <c r="E31" s="19"/>
      <c r="F31" s="54"/>
    </row>
    <row r="32" spans="1:6" ht="12.75">
      <c r="A32" s="53"/>
      <c r="B32" s="21" t="s">
        <v>124</v>
      </c>
      <c r="C32" s="22">
        <v>440.8</v>
      </c>
      <c r="D32" s="22">
        <v>684.4</v>
      </c>
      <c r="E32" s="22">
        <v>646.1</v>
      </c>
      <c r="F32" s="43">
        <f aca="true" t="shared" si="1" ref="F32:F48">SUM(E32/D32*100)</f>
        <v>94.40385739333723</v>
      </c>
    </row>
    <row r="33" spans="1:6" ht="12.75">
      <c r="A33" s="55" t="s">
        <v>125</v>
      </c>
      <c r="B33" s="30" t="s">
        <v>126</v>
      </c>
      <c r="C33" s="31">
        <v>3696.6</v>
      </c>
      <c r="D33" s="31">
        <v>3600.5</v>
      </c>
      <c r="E33" s="31">
        <v>2287.5</v>
      </c>
      <c r="F33" s="56">
        <f t="shared" si="1"/>
        <v>63.532842660741565</v>
      </c>
    </row>
    <row r="34" spans="1:6" ht="12.75">
      <c r="A34" s="49" t="s">
        <v>127</v>
      </c>
      <c r="B34" s="36" t="s">
        <v>128</v>
      </c>
      <c r="C34" s="37">
        <f>SUM(C35:C38)</f>
        <v>18820.9</v>
      </c>
      <c r="D34" s="37">
        <f>SUM(D35:D38)</f>
        <v>19760.8</v>
      </c>
      <c r="E34" s="37">
        <f>SUM(E35:E38)</f>
        <v>13516.4</v>
      </c>
      <c r="F34" s="37">
        <f t="shared" si="1"/>
        <v>68.40006477470548</v>
      </c>
    </row>
    <row r="35" spans="1:6" ht="12.75">
      <c r="A35" s="55" t="s">
        <v>129</v>
      </c>
      <c r="B35" s="30" t="s">
        <v>130</v>
      </c>
      <c r="C35" s="31">
        <v>4030.1</v>
      </c>
      <c r="D35" s="31">
        <v>4425</v>
      </c>
      <c r="E35" s="31">
        <v>2982.3</v>
      </c>
      <c r="F35" s="56">
        <f t="shared" si="1"/>
        <v>67.39661016949154</v>
      </c>
    </row>
    <row r="36" spans="1:6" ht="12.75">
      <c r="A36" s="55" t="s">
        <v>131</v>
      </c>
      <c r="B36" s="30" t="s">
        <v>132</v>
      </c>
      <c r="C36" s="31">
        <v>7029.4</v>
      </c>
      <c r="D36" s="31">
        <v>7574.4</v>
      </c>
      <c r="E36" s="31">
        <v>5324.2</v>
      </c>
      <c r="F36" s="56">
        <f t="shared" si="1"/>
        <v>70.29203633291085</v>
      </c>
    </row>
    <row r="37" spans="1:6" ht="25.5">
      <c r="A37" s="55" t="s">
        <v>133</v>
      </c>
      <c r="B37" s="61" t="s">
        <v>134</v>
      </c>
      <c r="C37" s="31">
        <v>1075.4</v>
      </c>
      <c r="D37" s="31">
        <v>1075.4</v>
      </c>
      <c r="E37" s="31">
        <v>716.3</v>
      </c>
      <c r="F37" s="56">
        <f t="shared" si="1"/>
        <v>66.6077738515901</v>
      </c>
    </row>
    <row r="38" spans="1:6" ht="12.75">
      <c r="A38" s="55" t="s">
        <v>135</v>
      </c>
      <c r="B38" s="30" t="s">
        <v>136</v>
      </c>
      <c r="C38" s="31">
        <v>6686</v>
      </c>
      <c r="D38" s="31">
        <v>6686</v>
      </c>
      <c r="E38" s="31">
        <v>4493.6</v>
      </c>
      <c r="F38" s="56">
        <f t="shared" si="1"/>
        <v>67.20909362847742</v>
      </c>
    </row>
    <row r="39" spans="1:6" ht="12.75">
      <c r="A39" s="49">
        <v>1000</v>
      </c>
      <c r="B39" s="36" t="s">
        <v>137</v>
      </c>
      <c r="C39" s="37">
        <f>SUM(C40:C43)</f>
        <v>2339.3</v>
      </c>
      <c r="D39" s="37">
        <f>SUM(D40:D43)</f>
        <v>5423.8</v>
      </c>
      <c r="E39" s="37">
        <f>SUM(E40:E43)</f>
        <v>2229.5</v>
      </c>
      <c r="F39" s="37">
        <f t="shared" si="1"/>
        <v>41.1058667354991</v>
      </c>
    </row>
    <row r="40" spans="1:6" ht="12.75">
      <c r="A40" s="55">
        <v>1001</v>
      </c>
      <c r="B40" s="30" t="s">
        <v>138</v>
      </c>
      <c r="C40" s="31">
        <v>300</v>
      </c>
      <c r="D40" s="31">
        <v>300</v>
      </c>
      <c r="E40" s="31">
        <v>232.5</v>
      </c>
      <c r="F40" s="56">
        <f t="shared" si="1"/>
        <v>77.5</v>
      </c>
    </row>
    <row r="41" spans="1:6" ht="12.75">
      <c r="A41" s="55">
        <v>1003</v>
      </c>
      <c r="B41" s="30" t="s">
        <v>139</v>
      </c>
      <c r="C41" s="31">
        <v>576</v>
      </c>
      <c r="D41" s="31">
        <v>3588.6</v>
      </c>
      <c r="E41" s="31">
        <v>1422.7</v>
      </c>
      <c r="F41" s="56">
        <f t="shared" si="1"/>
        <v>39.64498690297052</v>
      </c>
    </row>
    <row r="42" spans="1:6" ht="12.75">
      <c r="A42" s="55">
        <v>1004</v>
      </c>
      <c r="B42" s="30" t="s">
        <v>140</v>
      </c>
      <c r="C42" s="31">
        <v>1307.3</v>
      </c>
      <c r="D42" s="31">
        <v>1379.2</v>
      </c>
      <c r="E42" s="31">
        <v>482.3</v>
      </c>
      <c r="F42" s="56">
        <f t="shared" si="1"/>
        <v>34.9695475638051</v>
      </c>
    </row>
    <row r="43" spans="1:6" ht="12.75">
      <c r="A43" s="55">
        <v>1006</v>
      </c>
      <c r="B43" s="30" t="s">
        <v>141</v>
      </c>
      <c r="C43" s="31">
        <v>156</v>
      </c>
      <c r="D43" s="31">
        <v>156</v>
      </c>
      <c r="E43" s="31">
        <v>92</v>
      </c>
      <c r="F43" s="56">
        <f t="shared" si="1"/>
        <v>58.97435897435898</v>
      </c>
    </row>
    <row r="44" spans="1:6" ht="12.75">
      <c r="A44" s="62">
        <v>1100</v>
      </c>
      <c r="B44" s="63" t="s">
        <v>142</v>
      </c>
      <c r="C44" s="64">
        <f>SUM(C45)</f>
        <v>2100.1</v>
      </c>
      <c r="D44" s="64">
        <f>SUM(D45)</f>
        <v>2100.1</v>
      </c>
      <c r="E44" s="64">
        <f>SUM(E45)</f>
        <v>1439</v>
      </c>
      <c r="F44" s="56">
        <f t="shared" si="1"/>
        <v>68.52054664063616</v>
      </c>
    </row>
    <row r="45" spans="1:6" ht="12.75">
      <c r="A45" s="55">
        <v>1101</v>
      </c>
      <c r="B45" s="30" t="s">
        <v>143</v>
      </c>
      <c r="C45" s="31">
        <v>2100.1</v>
      </c>
      <c r="D45" s="31">
        <v>2100.1</v>
      </c>
      <c r="E45" s="31">
        <v>1439</v>
      </c>
      <c r="F45" s="56">
        <f t="shared" si="1"/>
        <v>68.52054664063616</v>
      </c>
    </row>
    <row r="46" spans="1:6" s="45" customFormat="1" ht="12.75" customHeight="1">
      <c r="A46" s="62">
        <v>1300</v>
      </c>
      <c r="B46" s="65" t="s">
        <v>144</v>
      </c>
      <c r="C46" s="64">
        <f>SUM(C47)</f>
        <v>35.5</v>
      </c>
      <c r="D46" s="64">
        <f>SUM(D47)</f>
        <v>53.8</v>
      </c>
      <c r="E46" s="64">
        <f>SUM(E47)</f>
        <v>42.9</v>
      </c>
      <c r="F46" s="64">
        <f t="shared" si="1"/>
        <v>79.73977695167287</v>
      </c>
    </row>
    <row r="47" spans="1:6" ht="25.5">
      <c r="A47" s="55">
        <v>1301</v>
      </c>
      <c r="B47" s="35" t="s">
        <v>145</v>
      </c>
      <c r="C47" s="31">
        <v>35.5</v>
      </c>
      <c r="D47" s="31">
        <v>53.8</v>
      </c>
      <c r="E47" s="31">
        <v>42.9</v>
      </c>
      <c r="F47" s="56">
        <f t="shared" si="1"/>
        <v>79.73977695167287</v>
      </c>
    </row>
    <row r="48" spans="1:6" ht="12.75">
      <c r="A48" s="55"/>
      <c r="B48" s="36" t="s">
        <v>146</v>
      </c>
      <c r="C48" s="37">
        <f>SUM(C9,C19,C23,C28,C34,C39,C44,C46)</f>
        <v>139549.3</v>
      </c>
      <c r="D48" s="37">
        <f>SUM(D9,D19,D23,D28,D34,D39,D44,D46)</f>
        <v>148286.59999999998</v>
      </c>
      <c r="E48" s="37">
        <f>SUM(E9,E19,E23,E28,E34,E39,E44,E46)</f>
        <v>92146.99999999999</v>
      </c>
      <c r="F48" s="64">
        <f t="shared" si="1"/>
        <v>62.14115098734477</v>
      </c>
    </row>
    <row r="49" spans="1:6" ht="12.75">
      <c r="A49" s="55"/>
      <c r="B49" s="30" t="s">
        <v>147</v>
      </c>
      <c r="C49" s="31">
        <v>3100</v>
      </c>
      <c r="D49" s="31">
        <v>722.7</v>
      </c>
      <c r="E49" s="31">
        <v>10886.4</v>
      </c>
      <c r="F49" s="37"/>
    </row>
    <row r="50" ht="12.75">
      <c r="F50" s="4"/>
    </row>
    <row r="51" ht="12.75">
      <c r="F51" s="4"/>
    </row>
  </sheetData>
  <sheetProtection/>
  <printOptions/>
  <pageMargins left="0.7480314960629921" right="0.31496062992125984" top="0.4724409448818898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Савинского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ЕГ</dc:creator>
  <cp:keywords/>
  <dc:description/>
  <cp:lastModifiedBy>Кузнецова ЕГ</cp:lastModifiedBy>
  <dcterms:created xsi:type="dcterms:W3CDTF">2012-09-10T11:38:30Z</dcterms:created>
  <dcterms:modified xsi:type="dcterms:W3CDTF">2012-09-10T12:05:02Z</dcterms:modified>
  <cp:category/>
  <cp:version/>
  <cp:contentType/>
  <cp:contentStatus/>
</cp:coreProperties>
</file>