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<sst xmlns="http://schemas.openxmlformats.org/spreadsheetml/2006/main" count="163" uniqueCount="147">
  <si>
    <t xml:space="preserve">           ИСПОЛНЕНИЕ РАЙОННОГО БЮДЖЕТА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</si>
  <si>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</si>
  <si>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</si>
  <si>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</si>
  <si>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</si>
  <si>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</si>
  <si>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</si>
  <si>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</si>
  <si>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</si>
  <si>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</si>
  <si>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</si>
  <si>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</si>
  <si>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</si>
  <si>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</si>
  <si>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</si>
  <si>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</si>
  <si>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</si>
  <si>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</si>
  <si>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</si>
  <si>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</si>
  <si>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</si>
  <si>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Единый налог на вмененный</t>
  </si>
  <si>
    <t>доход для отдельных видов</t>
  </si>
  <si>
    <t>деятельности</t>
  </si>
  <si>
    <t>Единый сельскохозяйственный</t>
  </si>
  <si>
    <t xml:space="preserve">налог </t>
  </si>
  <si>
    <t>10601000000000110</t>
  </si>
  <si>
    <t>Налог на имущество физичес-</t>
  </si>
  <si>
    <t>ких лиц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</si>
  <si>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</si>
  <si>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</si>
  <si>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</si>
  <si>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</si>
  <si>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</si>
  <si>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</si>
  <si>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</si>
  <si>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</si>
  <si>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</si>
  <si>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</si>
  <si>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</si>
  <si>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</si>
  <si>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</si>
  <si>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</si>
  <si>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</si>
  <si>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</si>
  <si>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</si>
  <si>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</si>
  <si>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</si>
  <si>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</si>
  <si>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</si>
  <si>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</si>
  <si>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</si>
  <si>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</si>
  <si>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</si>
  <si>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</si>
  <si>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</si>
  <si>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</si>
  <si>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</si>
  <si>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</si>
  <si>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</si>
  <si>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</si>
  <si>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</si>
  <si>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</si>
  <si>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</si>
  <si>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</si>
  <si>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</si>
  <si>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</si>
  <si>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</si>
  <si>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</si>
  <si>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</si>
  <si>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</si>
  <si>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</si>
  <si>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</si>
  <si>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</si>
  <si>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</si>
  <si>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</si>
  <si>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</si>
  <si>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</si>
  <si>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</si>
  <si>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</si>
  <si>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</si>
  <si>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</si>
  <si>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</si>
  <si>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</si>
  <si>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</si>
  <si>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</si>
  <si>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</si>
  <si>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</si>
  <si>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</si>
  <si>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</si>
  <si>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</si>
  <si>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</si>
  <si>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</si>
  <si>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</si>
  <si>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</si>
  <si>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О300</t>
  </si>
  <si>
    <t>Национальная безопасность и</t>
  </si>
  <si>
    <t>правоохранительная деятельность</t>
  </si>
  <si>
    <t>О309</t>
  </si>
  <si>
    <t>Предупреждение и ликвидация послед-</t>
  </si>
  <si>
    <t>ствий чрезвычайных ситуаций</t>
  </si>
  <si>
    <t>О400</t>
  </si>
  <si>
    <t>Национальная экономика</t>
  </si>
  <si>
    <t>О405</t>
  </si>
  <si>
    <t>Сельское хозяйство и рыболовство</t>
  </si>
  <si>
    <t>О409</t>
  </si>
  <si>
    <t>Дорожное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</si>
  <si>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</si>
  <si>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</si>
  <si>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</si>
  <si>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</si>
  <si>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</si>
  <si>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</si>
  <si>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</si>
  <si>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</si>
  <si>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</si>
  <si>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</si>
  <si>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</si>
  <si>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О900</t>
  </si>
  <si>
    <t xml:space="preserve">Здравоохранение </t>
  </si>
  <si>
    <t>О901</t>
  </si>
  <si>
    <t>Стационарная медицинская помощь</t>
  </si>
  <si>
    <t>О902</t>
  </si>
  <si>
    <t>Амбулаторная помощь</t>
  </si>
  <si>
    <t>О904</t>
  </si>
  <si>
    <t>Скорая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</si>
  <si>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</si>
  <si>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</si>
  <si>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</si>
  <si>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</si>
  <si>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</si>
  <si>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</si>
  <si>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</si>
  <si>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Обслуживание муниципального долга</t>
  </si>
  <si>
    <t>Обслуживание внутреннего и муниципального долга</t>
  </si>
  <si>
    <t>ВСЕГО РАСХОДОВ</t>
  </si>
  <si>
    <t>Дефицит (-), профицит (+)</t>
  </si>
  <si>
    <t xml:space="preserve">                                по состоянию на 01.03.2012 г.</t>
  </si>
  <si>
    <t>на 1.03.2012 г.</t>
  </si>
  <si>
    <t>11301000000000130</t>
  </si>
  <si>
    <t>Доходы от оказания платных услуг</t>
  </si>
  <si>
    <t>10502000020000110</t>
  </si>
  <si>
    <t>10503000010000110</t>
  </si>
  <si>
    <t>О412</t>
  </si>
  <si>
    <t>Другие вопросы в области национальной экономики</t>
  </si>
  <si>
    <t>О903</t>
  </si>
  <si>
    <t>Медицинская помощь в дневных стационарах всех типов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</si>
</sst>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0" fillId="0" borderId="16" xfId="0" applyBorder="1" applyAlignment="1">
      <alignment horizontal="justify"/>
    </xf>
    <xf numFmtId="0" fontId="3" fillId="0" borderId="16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6" xfId="0" applyFill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6" xfId="0" applyFill="1" applyBorder="1" applyAlignment="1">
      <alignment horizontal="justify"/>
    </xf>
    <xf numFmtId="164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4" fontId="3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justify"/>
    </xf>
    <xf numFmtId="49" fontId="0" fillId="0" borderId="16" xfId="0" applyNumberFormat="1" applyBorder="1" applyAlignment="1">
      <alignment vertical="top"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4"/>
  <sheetViews>
    <sheetView tabSelected="1" zoomScalePageLayoutView="0" workbookViewId="0" topLeftCell="A3">
      <pane xSplit="2" ySplit="11" topLeftCell="C32" activePane="bottomRight" state="frozen"/>
      <selection pane="topLeft" activeCell="A3" sqref="A3"/>
      <selection pane="topRight" activeCell="C3" sqref="C3"/>
      <selection pane="bottomLeft" activeCell="A14" sqref="A14"/>
      <selection pane="bottomRight" activeCell="F45" sqref="F45"/>
    </sheetView>
  </sheetViews>
  <sheetFormatPr defaultColWidth="9.00390625" defaultRowHeight="12.75"/>
  <cols>
    <col min="1" max="1" width="18.125" style="1" customWidth="1"/>
    <col min="2" max="2" width="30.75390625" style="0" customWidth="1"/>
    <col min="3" max="3" width="11.375" style="0" customWidth="1"/>
    <col min="4" max="4" width="12.875" style="0" customWidth="1"/>
    <col min="5" max="5" width="13.125" style="0" customWidth="1"/>
    <col min="6" max="6" width="9.625" style="0" bestFit="1" customWidth="1"/>
  </cols>
  <sheetData>
    <row r="4" ht="15.75">
      <c r="B4" s="2" t="s">
        <v>0</v>
      </c>
    </row>
    <row r="5" ht="12.75">
      <c r="B5" s="3" t="s">
        <v>137</v>
      </c>
    </row>
    <row r="8" ht="12.75">
      <c r="E8" s="4" t="s">
        <v>1</v>
      </c>
    </row>
    <row r="9" spans="1:6" ht="12.75">
      <c r="A9" s="5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ht="12.75">
      <c r="A10" s="7"/>
      <c r="B10" s="8"/>
      <c r="C10" s="9" t="s">
        <v>8</v>
      </c>
      <c r="D10" s="9" t="s">
        <v>9</v>
      </c>
      <c r="E10" s="9" t="s">
        <v>10</v>
      </c>
      <c r="F10" s="9" t="s">
        <v>11</v>
      </c>
    </row>
    <row r="11" spans="1:6" ht="12.75">
      <c r="A11" s="7"/>
      <c r="B11" s="8"/>
      <c r="C11" s="9" t="s">
        <v>12</v>
      </c>
      <c r="D11" s="9" t="s">
        <v>13</v>
      </c>
      <c r="E11" s="9"/>
      <c r="F11" s="9" t="s">
        <v>14</v>
      </c>
    </row>
    <row r="12" spans="1:8" ht="12.75">
      <c r="A12" s="7"/>
      <c r="B12" s="8"/>
      <c r="C12" s="9" t="s">
        <v>15</v>
      </c>
      <c r="D12" s="9" t="s">
        <v>15</v>
      </c>
      <c r="E12" s="9"/>
      <c r="F12" s="9" t="s">
        <v>16</v>
      </c>
      <c r="H12" s="10"/>
    </row>
    <row r="13" spans="1:8" ht="12.75">
      <c r="A13" s="11"/>
      <c r="B13" s="12"/>
      <c r="C13" s="13"/>
      <c r="D13" s="13"/>
      <c r="E13" s="12"/>
      <c r="F13" s="13" t="s">
        <v>17</v>
      </c>
      <c r="H13" s="10"/>
    </row>
    <row r="14" spans="1:8" ht="12.75">
      <c r="A14" s="14" t="s">
        <v>18</v>
      </c>
      <c r="B14" s="15" t="s">
        <v>19</v>
      </c>
      <c r="C14" s="16"/>
      <c r="D14" s="16"/>
      <c r="E14" s="17"/>
      <c r="F14" s="18"/>
      <c r="H14" s="10"/>
    </row>
    <row r="15" spans="1:8" ht="12.75">
      <c r="A15" s="19"/>
      <c r="B15" s="20" t="s">
        <v>20</v>
      </c>
      <c r="C15" s="21">
        <v>12647.1</v>
      </c>
      <c r="D15" s="21">
        <v>12647.1</v>
      </c>
      <c r="E15" s="22">
        <v>1650.2</v>
      </c>
      <c r="F15" s="21">
        <f>SUM(E15/D15*100)</f>
        <v>13.048050541230797</v>
      </c>
      <c r="H15" s="10"/>
    </row>
    <row r="16" spans="1:8" ht="12.75">
      <c r="A16" s="14" t="s">
        <v>141</v>
      </c>
      <c r="B16" s="15" t="s">
        <v>21</v>
      </c>
      <c r="C16" s="18"/>
      <c r="D16" s="18"/>
      <c r="E16" s="23"/>
      <c r="F16" s="18"/>
      <c r="H16" s="10"/>
    </row>
    <row r="17" spans="1:8" ht="12.75">
      <c r="A17" s="24"/>
      <c r="B17" s="25" t="s">
        <v>22</v>
      </c>
      <c r="C17" s="26"/>
      <c r="D17" s="26"/>
      <c r="E17" s="27"/>
      <c r="F17" s="26"/>
      <c r="H17" s="10"/>
    </row>
    <row r="18" spans="1:8" ht="12.75">
      <c r="A18" s="19"/>
      <c r="B18" s="20" t="s">
        <v>23</v>
      </c>
      <c r="C18" s="21">
        <v>1600</v>
      </c>
      <c r="D18" s="21">
        <v>1600</v>
      </c>
      <c r="E18" s="22">
        <v>381.7</v>
      </c>
      <c r="F18" s="21">
        <f>SUM(E18/D18*100)</f>
        <v>23.85625</v>
      </c>
      <c r="H18" s="10"/>
    </row>
    <row r="19" spans="1:8" ht="12.75">
      <c r="A19" s="14" t="s">
        <v>142</v>
      </c>
      <c r="B19" s="15" t="s">
        <v>24</v>
      </c>
      <c r="C19" s="18"/>
      <c r="D19" s="18"/>
      <c r="E19" s="23"/>
      <c r="F19" s="18"/>
      <c r="H19" s="10"/>
    </row>
    <row r="20" spans="1:8" ht="12.75">
      <c r="A20" s="19"/>
      <c r="B20" s="20" t="s">
        <v>25</v>
      </c>
      <c r="C20" s="21">
        <v>43.8</v>
      </c>
      <c r="D20" s="21">
        <v>43.8</v>
      </c>
      <c r="E20" s="22">
        <v>23</v>
      </c>
      <c r="F20" s="21">
        <f>SUM(E20/D20*100)</f>
        <v>52.51141552511416</v>
      </c>
      <c r="H20" s="10"/>
    </row>
    <row r="21" spans="1:8" ht="12.75">
      <c r="A21" s="14" t="s">
        <v>26</v>
      </c>
      <c r="B21" s="15" t="s">
        <v>27</v>
      </c>
      <c r="C21" s="18"/>
      <c r="D21" s="18"/>
      <c r="E21" s="23"/>
      <c r="F21" s="18"/>
      <c r="H21" s="10"/>
    </row>
    <row r="22" spans="1:8" ht="12.75">
      <c r="A22" s="19"/>
      <c r="B22" s="20" t="s">
        <v>28</v>
      </c>
      <c r="C22" s="21">
        <v>2</v>
      </c>
      <c r="D22" s="21">
        <v>2</v>
      </c>
      <c r="E22" s="22">
        <v>0</v>
      </c>
      <c r="F22" s="21">
        <f>SUM(E22/D22*100)</f>
        <v>0</v>
      </c>
      <c r="H22" s="10"/>
    </row>
    <row r="23" spans="1:8" ht="12.75">
      <c r="A23" s="28" t="s">
        <v>29</v>
      </c>
      <c r="B23" s="29" t="s">
        <v>30</v>
      </c>
      <c r="C23" s="30">
        <v>617</v>
      </c>
      <c r="D23" s="30">
        <v>386</v>
      </c>
      <c r="E23" s="31">
        <v>16</v>
      </c>
      <c r="F23" s="30">
        <f>SUM(E23/D23*100)</f>
        <v>4.145077720207254</v>
      </c>
      <c r="H23" s="10"/>
    </row>
    <row r="24" spans="1:8" ht="12.75">
      <c r="A24" s="14" t="s">
        <v>31</v>
      </c>
      <c r="B24" s="15" t="s">
        <v>32</v>
      </c>
      <c r="C24" s="18"/>
      <c r="D24" s="18"/>
      <c r="E24" s="23"/>
      <c r="F24" s="18"/>
      <c r="H24" s="10"/>
    </row>
    <row r="25" spans="1:8" ht="12.75">
      <c r="A25" s="24"/>
      <c r="B25" s="25" t="s">
        <v>33</v>
      </c>
      <c r="C25" s="26"/>
      <c r="D25" s="26"/>
      <c r="E25" s="27"/>
      <c r="F25" s="26"/>
      <c r="H25" s="10"/>
    </row>
    <row r="26" spans="1:8" ht="12.75">
      <c r="A26" s="19"/>
      <c r="B26" s="20" t="s">
        <v>34</v>
      </c>
      <c r="C26" s="21">
        <v>55.4</v>
      </c>
      <c r="D26" s="21">
        <v>55.4</v>
      </c>
      <c r="E26" s="22">
        <v>0</v>
      </c>
      <c r="F26" s="21">
        <f>SUM(E26/D26*100)</f>
        <v>0</v>
      </c>
      <c r="H26" s="10"/>
    </row>
    <row r="27" spans="1:8" ht="12.75">
      <c r="A27" s="14" t="s">
        <v>35</v>
      </c>
      <c r="B27" s="15" t="s">
        <v>36</v>
      </c>
      <c r="C27" s="18"/>
      <c r="D27" s="18"/>
      <c r="E27" s="23"/>
      <c r="F27" s="18"/>
      <c r="H27" s="10"/>
    </row>
    <row r="28" spans="1:8" ht="12.75">
      <c r="A28" s="24"/>
      <c r="B28" s="25" t="s">
        <v>37</v>
      </c>
      <c r="C28" s="26"/>
      <c r="D28" s="26"/>
      <c r="E28" s="27"/>
      <c r="F28" s="26"/>
      <c r="H28" s="10"/>
    </row>
    <row r="29" spans="1:8" ht="12.75">
      <c r="A29" s="24"/>
      <c r="B29" s="25" t="s">
        <v>38</v>
      </c>
      <c r="C29" s="26"/>
      <c r="D29" s="26"/>
      <c r="E29" s="27"/>
      <c r="F29" s="26"/>
      <c r="H29" s="10"/>
    </row>
    <row r="30" spans="1:8" ht="12.75">
      <c r="A30" s="19"/>
      <c r="B30" s="20" t="s">
        <v>39</v>
      </c>
      <c r="C30" s="21">
        <v>440</v>
      </c>
      <c r="D30" s="21">
        <v>440</v>
      </c>
      <c r="E30" s="22">
        <v>98.6</v>
      </c>
      <c r="F30" s="21">
        <f>SUM(E30/D30*100)</f>
        <v>22.40909090909091</v>
      </c>
      <c r="G30" s="42"/>
      <c r="H30" s="10"/>
    </row>
    <row r="31" spans="1:8" ht="51" customHeight="1">
      <c r="A31" s="64" t="s">
        <v>40</v>
      </c>
      <c r="B31" s="32" t="s">
        <v>41</v>
      </c>
      <c r="C31" s="30">
        <v>460</v>
      </c>
      <c r="D31" s="30">
        <v>460</v>
      </c>
      <c r="E31" s="30">
        <v>20.5</v>
      </c>
      <c r="F31" s="26">
        <f>SUM(E31/D31*100)</f>
        <v>4.456521739130435</v>
      </c>
      <c r="H31" s="10"/>
    </row>
    <row r="32" spans="1:8" ht="12.75">
      <c r="A32" s="14" t="s">
        <v>42</v>
      </c>
      <c r="B32" s="15" t="s">
        <v>43</v>
      </c>
      <c r="C32" s="18"/>
      <c r="D32" s="18"/>
      <c r="E32" s="23"/>
      <c r="F32" s="18"/>
      <c r="H32" s="10"/>
    </row>
    <row r="33" spans="1:8" ht="12.75">
      <c r="A33" s="19"/>
      <c r="B33" s="20" t="s">
        <v>44</v>
      </c>
      <c r="C33" s="21">
        <v>217.8</v>
      </c>
      <c r="D33" s="21">
        <v>217.8</v>
      </c>
      <c r="E33" s="22">
        <v>9.9</v>
      </c>
      <c r="F33" s="21">
        <f>SUM(E33/D33*100)</f>
        <v>4.545454545454546</v>
      </c>
      <c r="H33" s="10"/>
    </row>
    <row r="34" spans="1:8" ht="12.75">
      <c r="A34" s="24" t="s">
        <v>139</v>
      </c>
      <c r="B34" s="25" t="s">
        <v>140</v>
      </c>
      <c r="C34" s="26">
        <v>4805.9</v>
      </c>
      <c r="D34" s="26">
        <v>4805.9</v>
      </c>
      <c r="E34" s="27">
        <v>566</v>
      </c>
      <c r="F34" s="21">
        <f>SUM(E34/D34*100)</f>
        <v>11.777190536632057</v>
      </c>
      <c r="H34" s="10"/>
    </row>
    <row r="35" spans="1:8" ht="12.75">
      <c r="A35" s="14" t="s">
        <v>45</v>
      </c>
      <c r="B35" s="15" t="s">
        <v>46</v>
      </c>
      <c r="C35" s="18"/>
      <c r="D35" s="18"/>
      <c r="E35" s="23"/>
      <c r="F35" s="18"/>
      <c r="H35" s="10"/>
    </row>
    <row r="36" spans="1:8" ht="12.75">
      <c r="A36" s="24"/>
      <c r="B36" s="25" t="s">
        <v>47</v>
      </c>
      <c r="C36" s="26"/>
      <c r="D36" s="26"/>
      <c r="E36" s="27"/>
      <c r="F36" s="26"/>
      <c r="H36" s="10"/>
    </row>
    <row r="37" spans="1:8" ht="12.75">
      <c r="A37" s="24"/>
      <c r="B37" s="25" t="s">
        <v>38</v>
      </c>
      <c r="C37" s="26"/>
      <c r="D37" s="26"/>
      <c r="E37" s="27"/>
      <c r="F37" s="26"/>
      <c r="H37" s="10"/>
    </row>
    <row r="38" spans="1:8" ht="12.75">
      <c r="A38" s="19"/>
      <c r="B38" s="20" t="s">
        <v>39</v>
      </c>
      <c r="C38" s="21">
        <v>100</v>
      </c>
      <c r="D38" s="21">
        <v>100</v>
      </c>
      <c r="E38" s="22">
        <v>30</v>
      </c>
      <c r="F38" s="21">
        <f>SUM(E38/D38*100)</f>
        <v>30</v>
      </c>
      <c r="H38" s="10"/>
    </row>
    <row r="39" spans="1:8" ht="12.75">
      <c r="A39" s="24" t="s">
        <v>48</v>
      </c>
      <c r="B39" s="25" t="s">
        <v>49</v>
      </c>
      <c r="C39" s="26"/>
      <c r="D39" s="26"/>
      <c r="E39" s="27"/>
      <c r="F39" s="18"/>
      <c r="H39" s="10"/>
    </row>
    <row r="40" spans="1:8" ht="12.75">
      <c r="A40" s="24"/>
      <c r="B40" s="25" t="s">
        <v>50</v>
      </c>
      <c r="C40" s="26"/>
      <c r="D40" s="26"/>
      <c r="E40" s="27"/>
      <c r="F40" s="26"/>
      <c r="H40" s="10"/>
    </row>
    <row r="41" spans="1:8" ht="12.75">
      <c r="A41" s="24"/>
      <c r="B41" s="25" t="s">
        <v>51</v>
      </c>
      <c r="C41" s="26"/>
      <c r="D41" s="26"/>
      <c r="E41" s="27"/>
      <c r="F41" s="26"/>
      <c r="H41" s="10"/>
    </row>
    <row r="42" spans="1:8" ht="12.75">
      <c r="A42" s="24"/>
      <c r="B42" s="25" t="s">
        <v>52</v>
      </c>
      <c r="C42" s="26">
        <v>30</v>
      </c>
      <c r="D42" s="26">
        <v>30</v>
      </c>
      <c r="E42" s="27">
        <v>3.8</v>
      </c>
      <c r="F42" s="21">
        <f>SUM(E42/D42*100)</f>
        <v>12.666666666666664</v>
      </c>
      <c r="G42" s="42"/>
      <c r="H42" s="10"/>
    </row>
    <row r="43" spans="1:8" ht="12.75">
      <c r="A43" s="14" t="s">
        <v>53</v>
      </c>
      <c r="B43" s="15" t="s">
        <v>54</v>
      </c>
      <c r="C43" s="18"/>
      <c r="D43" s="18"/>
      <c r="E43" s="23"/>
      <c r="F43" s="18"/>
      <c r="H43" s="10"/>
    </row>
    <row r="44" spans="1:8" ht="12.75">
      <c r="A44" s="19"/>
      <c r="B44" s="20" t="s">
        <v>55</v>
      </c>
      <c r="C44" s="21">
        <v>269.2</v>
      </c>
      <c r="D44" s="21">
        <v>269.2</v>
      </c>
      <c r="E44" s="22">
        <v>26</v>
      </c>
      <c r="F44" s="21">
        <f>SUM(E44/D44*100)</f>
        <v>9.658246656760774</v>
      </c>
      <c r="H44" s="10"/>
    </row>
    <row r="45" spans="1:8" ht="12.75">
      <c r="A45" s="19" t="s">
        <v>56</v>
      </c>
      <c r="B45" s="20" t="s">
        <v>57</v>
      </c>
      <c r="C45" s="21">
        <v>0</v>
      </c>
      <c r="D45" s="21">
        <v>0</v>
      </c>
      <c r="E45" s="21">
        <v>8.9</v>
      </c>
      <c r="F45" s="21"/>
      <c r="H45" s="10"/>
    </row>
    <row r="46" spans="1:8" ht="12.75">
      <c r="A46" s="19" t="s">
        <v>58</v>
      </c>
      <c r="B46" s="20" t="s">
        <v>59</v>
      </c>
      <c r="C46" s="21">
        <v>0</v>
      </c>
      <c r="D46" s="21">
        <v>0</v>
      </c>
      <c r="E46" s="21">
        <v>42.3</v>
      </c>
      <c r="F46" s="21"/>
      <c r="H46" s="10"/>
    </row>
    <row r="47" spans="1:8" ht="12.75">
      <c r="A47" s="28"/>
      <c r="B47" s="33" t="s">
        <v>60</v>
      </c>
      <c r="C47" s="34">
        <f>SUM(C14:C46)</f>
        <v>21288.2</v>
      </c>
      <c r="D47" s="34">
        <f>SUM(D14:D46)</f>
        <v>21057.2</v>
      </c>
      <c r="E47" s="34">
        <f>SUM(E14:E46)</f>
        <v>2876.9000000000005</v>
      </c>
      <c r="F47" s="34">
        <f aca="true" t="shared" si="0" ref="F47:F54">SUM(E47/D47*100)</f>
        <v>13.662310278669532</v>
      </c>
      <c r="H47" s="10"/>
    </row>
    <row r="48" spans="1:8" ht="12.75">
      <c r="A48" s="28" t="s">
        <v>61</v>
      </c>
      <c r="B48" s="35" t="s">
        <v>62</v>
      </c>
      <c r="C48" s="34">
        <f>SUM(C49:C53)</f>
        <v>121361.1</v>
      </c>
      <c r="D48" s="34">
        <f>SUM(D49:D53)</f>
        <v>122152.60000000002</v>
      </c>
      <c r="E48" s="34">
        <f>SUM(E49:E53)</f>
        <v>19564.899999999998</v>
      </c>
      <c r="F48" s="36">
        <f t="shared" si="0"/>
        <v>16.016769188703307</v>
      </c>
      <c r="H48" s="10"/>
    </row>
    <row r="49" spans="1:8" ht="12.75">
      <c r="A49" s="14" t="s">
        <v>63</v>
      </c>
      <c r="B49" s="37" t="s">
        <v>64</v>
      </c>
      <c r="C49" s="18">
        <v>55797.4</v>
      </c>
      <c r="D49" s="18">
        <v>55797.4</v>
      </c>
      <c r="E49" s="23">
        <v>9298</v>
      </c>
      <c r="F49" s="38">
        <f t="shared" si="0"/>
        <v>16.663858889482306</v>
      </c>
      <c r="H49" s="10"/>
    </row>
    <row r="50" spans="1:8" ht="12.75">
      <c r="A50" s="28" t="s">
        <v>65</v>
      </c>
      <c r="B50" s="39" t="s">
        <v>66</v>
      </c>
      <c r="C50" s="30">
        <v>1833.8</v>
      </c>
      <c r="D50" s="30">
        <v>1905.3</v>
      </c>
      <c r="E50" s="30">
        <v>387.4</v>
      </c>
      <c r="F50" s="40">
        <f t="shared" si="0"/>
        <v>20.332755996431008</v>
      </c>
      <c r="H50" s="10"/>
    </row>
    <row r="51" spans="1:8" ht="12.75">
      <c r="A51" s="28" t="s">
        <v>67</v>
      </c>
      <c r="B51" s="39" t="s">
        <v>68</v>
      </c>
      <c r="C51" s="30">
        <v>63729.9</v>
      </c>
      <c r="D51" s="30">
        <v>64500</v>
      </c>
      <c r="E51" s="30">
        <v>9977.2</v>
      </c>
      <c r="F51" s="40">
        <f t="shared" si="0"/>
        <v>15.468527131782947</v>
      </c>
      <c r="H51" s="10"/>
    </row>
    <row r="52" spans="1:8" ht="12.75">
      <c r="A52" s="28" t="s">
        <v>69</v>
      </c>
      <c r="B52" s="39" t="s">
        <v>70</v>
      </c>
      <c r="C52" s="30">
        <v>0</v>
      </c>
      <c r="D52" s="30">
        <v>47.6</v>
      </c>
      <c r="E52" s="30">
        <v>0</v>
      </c>
      <c r="F52" s="40">
        <f t="shared" si="0"/>
        <v>0</v>
      </c>
      <c r="H52" s="10"/>
    </row>
    <row r="53" spans="1:8" ht="25.5">
      <c r="A53" s="28" t="s">
        <v>71</v>
      </c>
      <c r="B53" s="41" t="s">
        <v>72</v>
      </c>
      <c r="C53" s="30">
        <v>0</v>
      </c>
      <c r="D53" s="30">
        <v>-97.7</v>
      </c>
      <c r="E53" s="30">
        <v>-97.7</v>
      </c>
      <c r="F53" s="21">
        <f>SUM(E53/D53*100)</f>
        <v>100</v>
      </c>
      <c r="H53" s="10"/>
    </row>
    <row r="54" spans="1:6" ht="12.75">
      <c r="A54" s="28" t="s">
        <v>73</v>
      </c>
      <c r="B54" s="35" t="s">
        <v>74</v>
      </c>
      <c r="C54" s="34">
        <f>SUM(C47:C48)</f>
        <v>142649.30000000002</v>
      </c>
      <c r="D54" s="34">
        <f>SUM(D47,D48)</f>
        <v>143209.80000000002</v>
      </c>
      <c r="E54" s="34">
        <f>SUM(E47,E48)</f>
        <v>22441.8</v>
      </c>
      <c r="F54" s="34">
        <f t="shared" si="0"/>
        <v>15.670575617031792</v>
      </c>
    </row>
  </sheetData>
  <sheetProtection/>
  <printOptions/>
  <pageMargins left="0.54" right="0.34" top="0.49" bottom="0.51" header="0.4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zoomScalePageLayoutView="0" workbookViewId="0" topLeftCell="A1">
      <selection activeCell="E37" sqref="E37"/>
    </sheetView>
  </sheetViews>
  <sheetFormatPr defaultColWidth="9.00390625" defaultRowHeight="12.75"/>
  <cols>
    <col min="2" max="2" width="37.75390625" style="0" customWidth="1"/>
    <col min="3" max="3" width="11.875" style="0" customWidth="1"/>
    <col min="4" max="5" width="12.25390625" style="0" customWidth="1"/>
  </cols>
  <sheetData>
    <row r="2" ht="12.75">
      <c r="B2" s="43" t="s">
        <v>138</v>
      </c>
    </row>
    <row r="4" spans="1:6" ht="12.75">
      <c r="A4" s="44" t="s">
        <v>75</v>
      </c>
      <c r="B4" s="44" t="s">
        <v>3</v>
      </c>
      <c r="C4" s="44" t="s">
        <v>4</v>
      </c>
      <c r="D4" s="44" t="s">
        <v>5</v>
      </c>
      <c r="E4" s="44" t="s">
        <v>6</v>
      </c>
      <c r="F4" s="44" t="s">
        <v>7</v>
      </c>
    </row>
    <row r="5" spans="1:6" ht="12.75">
      <c r="A5" s="45" t="s">
        <v>76</v>
      </c>
      <c r="B5" s="46" t="s">
        <v>77</v>
      </c>
      <c r="C5" s="45" t="s">
        <v>8</v>
      </c>
      <c r="D5" s="45" t="s">
        <v>78</v>
      </c>
      <c r="E5" s="45" t="s">
        <v>10</v>
      </c>
      <c r="F5" s="45" t="s">
        <v>11</v>
      </c>
    </row>
    <row r="6" spans="1:6" ht="12.75">
      <c r="A6" s="25"/>
      <c r="B6" s="25"/>
      <c r="C6" s="9" t="s">
        <v>12</v>
      </c>
      <c r="D6" s="9" t="s">
        <v>79</v>
      </c>
      <c r="E6" s="25"/>
      <c r="F6" s="9" t="s">
        <v>14</v>
      </c>
    </row>
    <row r="7" spans="1:6" ht="12.75">
      <c r="A7" s="25"/>
      <c r="B7" s="25"/>
      <c r="C7" s="9" t="s">
        <v>15</v>
      </c>
      <c r="D7" s="25"/>
      <c r="E7" s="25"/>
      <c r="F7" s="9" t="s">
        <v>16</v>
      </c>
    </row>
    <row r="8" spans="1:6" ht="12.75">
      <c r="A8" s="20"/>
      <c r="B8" s="20"/>
      <c r="C8" s="13"/>
      <c r="D8" s="20"/>
      <c r="E8" s="20"/>
      <c r="F8" s="13" t="s">
        <v>17</v>
      </c>
    </row>
    <row r="9" spans="1:6" ht="12.75">
      <c r="A9" s="47" t="s">
        <v>80</v>
      </c>
      <c r="B9" s="33" t="s">
        <v>81</v>
      </c>
      <c r="C9" s="34">
        <f>SUM(C10:C17)</f>
        <v>20977.6</v>
      </c>
      <c r="D9" s="34">
        <f>SUM(D10:D17)</f>
        <v>20988.2</v>
      </c>
      <c r="E9" s="34">
        <f>SUM(E10:E17)</f>
        <v>2361.6</v>
      </c>
      <c r="F9" s="36">
        <f>SUM(E9/D9*100)</f>
        <v>11.252036858806376</v>
      </c>
    </row>
    <row r="10" spans="1:6" ht="12.75">
      <c r="A10" s="48" t="s">
        <v>82</v>
      </c>
      <c r="B10" s="25" t="s">
        <v>83</v>
      </c>
      <c r="C10" s="26"/>
      <c r="D10" s="26"/>
      <c r="E10" s="27"/>
      <c r="F10" s="36"/>
    </row>
    <row r="11" spans="1:6" ht="12.75">
      <c r="A11" s="48"/>
      <c r="B11" s="25" t="s">
        <v>84</v>
      </c>
      <c r="C11" s="26">
        <v>4.7</v>
      </c>
      <c r="D11" s="26">
        <v>4.7</v>
      </c>
      <c r="E11" s="27">
        <v>0</v>
      </c>
      <c r="F11" s="40">
        <f>SUM(E11/D11*100)</f>
        <v>0</v>
      </c>
    </row>
    <row r="12" spans="1:6" ht="12.75">
      <c r="A12" s="49" t="s">
        <v>85</v>
      </c>
      <c r="B12" s="15" t="s">
        <v>86</v>
      </c>
      <c r="C12" s="18"/>
      <c r="D12" s="18"/>
      <c r="E12" s="18"/>
      <c r="F12" s="50"/>
    </row>
    <row r="13" spans="1:6" ht="12.75">
      <c r="A13" s="51"/>
      <c r="B13" s="20" t="s">
        <v>87</v>
      </c>
      <c r="C13" s="21">
        <v>15347.9</v>
      </c>
      <c r="D13" s="21">
        <v>15367.3</v>
      </c>
      <c r="E13" s="21">
        <v>1929</v>
      </c>
      <c r="F13" s="40">
        <f>SUM(E13/D13*100)</f>
        <v>12.552627982794636</v>
      </c>
    </row>
    <row r="14" spans="1:6" ht="12.75">
      <c r="A14" s="49" t="s">
        <v>88</v>
      </c>
      <c r="B14" s="15" t="s">
        <v>89</v>
      </c>
      <c r="C14" s="18"/>
      <c r="D14" s="18"/>
      <c r="E14" s="18"/>
      <c r="F14" s="52"/>
    </row>
    <row r="15" spans="1:6" ht="12.75">
      <c r="A15" s="51"/>
      <c r="B15" s="20" t="s">
        <v>90</v>
      </c>
      <c r="C15" s="21">
        <v>2640.7</v>
      </c>
      <c r="D15" s="21">
        <v>2626.8</v>
      </c>
      <c r="E15" s="21">
        <v>383.7</v>
      </c>
      <c r="F15" s="40">
        <f>SUM(E15/D15*100)</f>
        <v>14.607126541799909</v>
      </c>
    </row>
    <row r="16" spans="1:6" ht="12.75">
      <c r="A16" s="53" t="s">
        <v>91</v>
      </c>
      <c r="B16" s="29" t="s">
        <v>92</v>
      </c>
      <c r="C16" s="30">
        <v>2200</v>
      </c>
      <c r="D16" s="30">
        <v>2200</v>
      </c>
      <c r="E16" s="30">
        <v>0</v>
      </c>
      <c r="F16" s="54">
        <v>0</v>
      </c>
    </row>
    <row r="17" spans="1:6" ht="12.75">
      <c r="A17" s="53" t="s">
        <v>93</v>
      </c>
      <c r="B17" s="29" t="s">
        <v>94</v>
      </c>
      <c r="C17" s="30">
        <v>784.3</v>
      </c>
      <c r="D17" s="30">
        <v>789.4</v>
      </c>
      <c r="E17" s="30">
        <v>48.9</v>
      </c>
      <c r="F17" s="52">
        <f>SUM(E17/D17*100)</f>
        <v>6.194578160628325</v>
      </c>
    </row>
    <row r="18" spans="1:6" ht="12.75">
      <c r="A18" s="6" t="s">
        <v>95</v>
      </c>
      <c r="B18" s="55" t="s">
        <v>96</v>
      </c>
      <c r="C18" s="36"/>
      <c r="D18" s="36"/>
      <c r="E18" s="56"/>
      <c r="F18" s="52"/>
    </row>
    <row r="19" spans="1:6" ht="12.75">
      <c r="A19" s="13"/>
      <c r="B19" s="12" t="s">
        <v>97</v>
      </c>
      <c r="C19" s="57">
        <f>SUM(C20:C21)</f>
        <v>500</v>
      </c>
      <c r="D19" s="57">
        <f>SUM(D20:D21)</f>
        <v>0</v>
      </c>
      <c r="E19" s="58">
        <f>SUM(E20:E21)</f>
        <v>0</v>
      </c>
      <c r="F19" s="59">
        <v>0</v>
      </c>
    </row>
    <row r="20" spans="1:6" ht="12.75">
      <c r="A20" s="53" t="s">
        <v>98</v>
      </c>
      <c r="B20" s="29" t="s">
        <v>99</v>
      </c>
      <c r="C20" s="30"/>
      <c r="D20" s="30"/>
      <c r="E20" s="30"/>
      <c r="F20" s="40"/>
    </row>
    <row r="21" spans="1:6" ht="12.75">
      <c r="A21" s="53"/>
      <c r="B21" s="29" t="s">
        <v>100</v>
      </c>
      <c r="C21" s="30">
        <v>500</v>
      </c>
      <c r="D21" s="30">
        <v>0</v>
      </c>
      <c r="E21" s="30">
        <v>0</v>
      </c>
      <c r="F21" s="52">
        <v>0</v>
      </c>
    </row>
    <row r="22" spans="1:6" ht="12.75">
      <c r="A22" s="47" t="s">
        <v>101</v>
      </c>
      <c r="B22" s="33" t="s">
        <v>102</v>
      </c>
      <c r="C22" s="34">
        <f>SUM(C23:C25)</f>
        <v>5365.1</v>
      </c>
      <c r="D22" s="34">
        <f>SUM(D23:D25)</f>
        <v>5365.1</v>
      </c>
      <c r="E22" s="34">
        <f>SUM(E23:E25)</f>
        <v>183</v>
      </c>
      <c r="F22" s="34">
        <f>SUM(E22/D22*100)</f>
        <v>3.410933626586643</v>
      </c>
    </row>
    <row r="23" spans="1:6" ht="12.75">
      <c r="A23" s="53" t="s">
        <v>103</v>
      </c>
      <c r="B23" s="29" t="s">
        <v>104</v>
      </c>
      <c r="C23" s="30">
        <v>4865.1</v>
      </c>
      <c r="D23" s="30">
        <v>4865.1</v>
      </c>
      <c r="E23" s="30">
        <v>131.2</v>
      </c>
      <c r="F23" s="54">
        <f>SUM(E23/D23*100)</f>
        <v>2.6967585455591867</v>
      </c>
    </row>
    <row r="24" spans="1:6" ht="12.75">
      <c r="A24" s="53" t="s">
        <v>105</v>
      </c>
      <c r="B24" s="29" t="s">
        <v>106</v>
      </c>
      <c r="C24" s="30">
        <v>400</v>
      </c>
      <c r="D24" s="30">
        <v>400</v>
      </c>
      <c r="E24" s="30">
        <v>51.8</v>
      </c>
      <c r="F24" s="54">
        <f>SUM(E24/D24*100)</f>
        <v>12.950000000000001</v>
      </c>
    </row>
    <row r="25" spans="1:6" ht="25.5">
      <c r="A25" s="53" t="s">
        <v>143</v>
      </c>
      <c r="B25" s="65" t="s">
        <v>144</v>
      </c>
      <c r="C25" s="30">
        <v>100</v>
      </c>
      <c r="D25" s="30">
        <v>100</v>
      </c>
      <c r="E25" s="30">
        <v>0</v>
      </c>
      <c r="F25" s="54">
        <f>SUM(E25/D25*100)</f>
        <v>0</v>
      </c>
    </row>
    <row r="26" spans="1:6" ht="12.75">
      <c r="A26" s="47" t="s">
        <v>107</v>
      </c>
      <c r="B26" s="33" t="s">
        <v>108</v>
      </c>
      <c r="C26" s="34">
        <f>SUM(C27:C31)</f>
        <v>89410.8</v>
      </c>
      <c r="D26" s="34">
        <f>SUM(D27:D31)</f>
        <v>91287.7</v>
      </c>
      <c r="E26" s="34">
        <f>SUM(E27:E31)</f>
        <v>11619.700000000003</v>
      </c>
      <c r="F26" s="34">
        <f>SUM(E26/D26*100)</f>
        <v>12.728658954054053</v>
      </c>
    </row>
    <row r="27" spans="1:6" ht="12.75">
      <c r="A27" s="53" t="s">
        <v>109</v>
      </c>
      <c r="B27" s="29" t="s">
        <v>110</v>
      </c>
      <c r="C27" s="30">
        <v>25203.3</v>
      </c>
      <c r="D27" s="30">
        <v>25365.8</v>
      </c>
      <c r="E27" s="30">
        <v>2957.7</v>
      </c>
      <c r="F27" s="54">
        <f>SUM(E27/D27*100)</f>
        <v>11.660188127321037</v>
      </c>
    </row>
    <row r="28" spans="1:6" ht="12.75">
      <c r="A28" s="53" t="s">
        <v>111</v>
      </c>
      <c r="B28" s="29" t="s">
        <v>112</v>
      </c>
      <c r="C28" s="30">
        <v>60070.1</v>
      </c>
      <c r="D28" s="30">
        <v>61880.6</v>
      </c>
      <c r="E28" s="30">
        <v>8305.2</v>
      </c>
      <c r="F28" s="54">
        <f>SUM(E28/D28*100)</f>
        <v>13.42133075632751</v>
      </c>
    </row>
    <row r="29" spans="1:6" ht="12.75">
      <c r="A29" s="49" t="s">
        <v>113</v>
      </c>
      <c r="B29" s="15" t="s">
        <v>114</v>
      </c>
      <c r="C29" s="18"/>
      <c r="D29" s="18"/>
      <c r="E29" s="18"/>
      <c r="F29" s="52"/>
    </row>
    <row r="30" spans="1:6" ht="12.75">
      <c r="A30" s="51"/>
      <c r="B30" s="20" t="s">
        <v>115</v>
      </c>
      <c r="C30" s="21">
        <v>440.8</v>
      </c>
      <c r="D30" s="21">
        <v>440.8</v>
      </c>
      <c r="E30" s="21">
        <v>17.1</v>
      </c>
      <c r="F30" s="40">
        <f aca="true" t="shared" si="0" ref="F30:F46">SUM(E30/D30*100)</f>
        <v>3.8793103448275863</v>
      </c>
    </row>
    <row r="31" spans="1:6" ht="12.75">
      <c r="A31" s="53" t="s">
        <v>116</v>
      </c>
      <c r="B31" s="29" t="s">
        <v>117</v>
      </c>
      <c r="C31" s="30">
        <v>3696.6</v>
      </c>
      <c r="D31" s="30">
        <v>3600.5</v>
      </c>
      <c r="E31" s="30">
        <v>339.7</v>
      </c>
      <c r="F31" s="54">
        <f t="shared" si="0"/>
        <v>9.434800722121928</v>
      </c>
    </row>
    <row r="32" spans="1:6" ht="12.75">
      <c r="A32" s="47" t="s">
        <v>118</v>
      </c>
      <c r="B32" s="33" t="s">
        <v>119</v>
      </c>
      <c r="C32" s="34">
        <f>SUM(C33:C36)</f>
        <v>18820.9</v>
      </c>
      <c r="D32" s="34">
        <f>SUM(D33:D36)</f>
        <v>18997.1</v>
      </c>
      <c r="E32" s="34">
        <f>SUM(E33:E36)</f>
        <v>2970.4</v>
      </c>
      <c r="F32" s="34">
        <f t="shared" si="0"/>
        <v>15.636070768696275</v>
      </c>
    </row>
    <row r="33" spans="1:6" ht="12.75">
      <c r="A33" s="53" t="s">
        <v>120</v>
      </c>
      <c r="B33" s="29" t="s">
        <v>121</v>
      </c>
      <c r="C33" s="30">
        <v>4030.1</v>
      </c>
      <c r="D33" s="30">
        <v>4096.7</v>
      </c>
      <c r="E33" s="30">
        <v>671.6</v>
      </c>
      <c r="F33" s="54">
        <f t="shared" si="0"/>
        <v>16.393682720238242</v>
      </c>
    </row>
    <row r="34" spans="1:6" ht="12.75">
      <c r="A34" s="53" t="s">
        <v>122</v>
      </c>
      <c r="B34" s="29" t="s">
        <v>123</v>
      </c>
      <c r="C34" s="30">
        <v>7029.4</v>
      </c>
      <c r="D34" s="30">
        <v>7139</v>
      </c>
      <c r="E34" s="30">
        <v>996.8</v>
      </c>
      <c r="F34" s="54">
        <f t="shared" si="0"/>
        <v>13.962739879534949</v>
      </c>
    </row>
    <row r="35" spans="1:6" ht="25.5">
      <c r="A35" s="53" t="s">
        <v>145</v>
      </c>
      <c r="B35" s="66" t="s">
        <v>146</v>
      </c>
      <c r="C35" s="30">
        <v>1075.4</v>
      </c>
      <c r="D35" s="30">
        <v>1075.4</v>
      </c>
      <c r="E35" s="30">
        <v>178.6</v>
      </c>
      <c r="F35" s="54">
        <f t="shared" si="0"/>
        <v>16.607773851590103</v>
      </c>
    </row>
    <row r="36" spans="1:6" ht="12.75">
      <c r="A36" s="53" t="s">
        <v>124</v>
      </c>
      <c r="B36" s="29" t="s">
        <v>125</v>
      </c>
      <c r="C36" s="30">
        <v>6686</v>
      </c>
      <c r="D36" s="30">
        <v>6686</v>
      </c>
      <c r="E36" s="30">
        <v>1123.4</v>
      </c>
      <c r="F36" s="54">
        <f t="shared" si="0"/>
        <v>16.802273407119355</v>
      </c>
    </row>
    <row r="37" spans="1:6" ht="12.75">
      <c r="A37" s="47">
        <v>1000</v>
      </c>
      <c r="B37" s="33" t="s">
        <v>126</v>
      </c>
      <c r="C37" s="34">
        <f>SUM(C38:C41)</f>
        <v>2339.3</v>
      </c>
      <c r="D37" s="34">
        <f>SUM(D38:D41)</f>
        <v>3722.5</v>
      </c>
      <c r="E37" s="34">
        <f>SUM(E38:E41)</f>
        <v>329.7</v>
      </c>
      <c r="F37" s="34">
        <f t="shared" si="0"/>
        <v>8.856950973807924</v>
      </c>
    </row>
    <row r="38" spans="1:6" ht="12.75">
      <c r="A38" s="53">
        <v>1001</v>
      </c>
      <c r="B38" s="29" t="s">
        <v>127</v>
      </c>
      <c r="C38" s="30">
        <v>300</v>
      </c>
      <c r="D38" s="30">
        <v>300</v>
      </c>
      <c r="E38" s="30">
        <v>48.5</v>
      </c>
      <c r="F38" s="54">
        <f t="shared" si="0"/>
        <v>16.166666666666664</v>
      </c>
    </row>
    <row r="39" spans="1:6" ht="12.75">
      <c r="A39" s="53">
        <v>1003</v>
      </c>
      <c r="B39" s="29" t="s">
        <v>128</v>
      </c>
      <c r="C39" s="30">
        <v>576</v>
      </c>
      <c r="D39" s="30">
        <v>1887.3</v>
      </c>
      <c r="E39" s="30">
        <v>257.2</v>
      </c>
      <c r="F39" s="54">
        <f t="shared" si="0"/>
        <v>13.627934085730939</v>
      </c>
    </row>
    <row r="40" spans="1:6" ht="12.75">
      <c r="A40" s="53">
        <v>1004</v>
      </c>
      <c r="B40" s="29" t="s">
        <v>129</v>
      </c>
      <c r="C40" s="30">
        <v>1307.3</v>
      </c>
      <c r="D40" s="30">
        <v>1379.2</v>
      </c>
      <c r="E40" s="30">
        <v>0</v>
      </c>
      <c r="F40" s="54">
        <f t="shared" si="0"/>
        <v>0</v>
      </c>
    </row>
    <row r="41" spans="1:6" ht="12.75">
      <c r="A41" s="53">
        <v>1006</v>
      </c>
      <c r="B41" s="29" t="s">
        <v>130</v>
      </c>
      <c r="C41" s="30">
        <v>156</v>
      </c>
      <c r="D41" s="30">
        <v>156</v>
      </c>
      <c r="E41" s="30">
        <v>24</v>
      </c>
      <c r="F41" s="54">
        <f t="shared" si="0"/>
        <v>15.384615384615385</v>
      </c>
    </row>
    <row r="42" spans="1:6" ht="12.75">
      <c r="A42" s="61">
        <v>1100</v>
      </c>
      <c r="B42" s="62" t="s">
        <v>131</v>
      </c>
      <c r="C42" s="60">
        <f>SUM(C43)</f>
        <v>2100.1</v>
      </c>
      <c r="D42" s="60">
        <f>SUM(D43)</f>
        <v>2100.1</v>
      </c>
      <c r="E42" s="60">
        <f>SUM(E43)</f>
        <v>377.5</v>
      </c>
      <c r="F42" s="54">
        <f t="shared" si="0"/>
        <v>17.97533450788058</v>
      </c>
    </row>
    <row r="43" spans="1:6" ht="12.75">
      <c r="A43" s="53">
        <v>1101</v>
      </c>
      <c r="B43" s="29" t="s">
        <v>132</v>
      </c>
      <c r="C43" s="30">
        <v>2100.1</v>
      </c>
      <c r="D43" s="30">
        <v>2100.1</v>
      </c>
      <c r="E43" s="30">
        <v>377.5</v>
      </c>
      <c r="F43" s="54">
        <f t="shared" si="0"/>
        <v>17.97533450788058</v>
      </c>
    </row>
    <row r="44" spans="1:6" s="43" customFormat="1" ht="12.75" customHeight="1">
      <c r="A44" s="61">
        <v>1300</v>
      </c>
      <c r="B44" s="63" t="s">
        <v>133</v>
      </c>
      <c r="C44" s="60">
        <f>SUM(C45)</f>
        <v>35.5</v>
      </c>
      <c r="D44" s="60">
        <f>SUM(D45)</f>
        <v>35.5</v>
      </c>
      <c r="E44" s="60">
        <f>SUM(E45)</f>
        <v>21</v>
      </c>
      <c r="F44" s="60">
        <f t="shared" si="0"/>
        <v>59.154929577464785</v>
      </c>
    </row>
    <row r="45" spans="1:6" ht="25.5">
      <c r="A45" s="53">
        <v>1301</v>
      </c>
      <c r="B45" s="32" t="s">
        <v>134</v>
      </c>
      <c r="C45" s="30">
        <v>35.5</v>
      </c>
      <c r="D45" s="30">
        <v>35.5</v>
      </c>
      <c r="E45" s="30">
        <v>21</v>
      </c>
      <c r="F45" s="54">
        <f t="shared" si="0"/>
        <v>59.154929577464785</v>
      </c>
    </row>
    <row r="46" spans="1:6" ht="12.75">
      <c r="A46" s="53"/>
      <c r="B46" s="33" t="s">
        <v>135</v>
      </c>
      <c r="C46" s="34">
        <f>SUM(C9,C19,C22,C26,C32,C37,C42,C44)</f>
        <v>139549.3</v>
      </c>
      <c r="D46" s="34">
        <f>SUM(D9,D19,D22,D26,D32,D37,D42,D44)</f>
        <v>142496.2</v>
      </c>
      <c r="E46" s="34">
        <f>SUM(E9,E19,E22,E26,E32,E37,E42,E44)</f>
        <v>17862.900000000005</v>
      </c>
      <c r="F46" s="60">
        <f t="shared" si="0"/>
        <v>12.53570270645814</v>
      </c>
    </row>
    <row r="47" spans="1:6" ht="12.75">
      <c r="A47" s="53"/>
      <c r="B47" s="29" t="s">
        <v>136</v>
      </c>
      <c r="C47" s="30">
        <v>3100</v>
      </c>
      <c r="D47" s="30">
        <v>713.6</v>
      </c>
      <c r="E47" s="30">
        <v>4578.9</v>
      </c>
      <c r="F47" s="34"/>
    </row>
    <row r="48" ht="12.75">
      <c r="F48" s="3"/>
    </row>
    <row r="49" ht="12.75">
      <c r="F49" s="3"/>
    </row>
  </sheetData>
  <sheetProtection/>
  <printOptions/>
  <pageMargins left="0.75" right="0.32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</dc:creator>
  <cp:keywords/>
  <dc:description/>
  <cp:lastModifiedBy>Кузнецова ЕГ</cp:lastModifiedBy>
  <cp:lastPrinted>2011-12-13T11:40:33Z</cp:lastPrinted>
  <dcterms:created xsi:type="dcterms:W3CDTF">2011-12-13T09:41:47Z</dcterms:created>
  <dcterms:modified xsi:type="dcterms:W3CDTF">2012-03-12T06:39:48Z</dcterms:modified>
  <cp:category/>
  <cp:version/>
  <cp:contentType/>
  <cp:contentStatus/>
</cp:coreProperties>
</file>