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<sst xmlns="http://schemas.openxmlformats.org/spreadsheetml/2006/main" count="152" uniqueCount="135">
  <si>
    <t xml:space="preserve">           ИСПОЛНЕНИЕ РАЙОННОГО БЮДЖЕТА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</si>
  <si>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</si>
  <si>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</si>
  <si>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</si>
  <si>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</si>
  <si>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</si>
  <si>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</si>
  <si>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</si>
  <si>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</si>
  <si>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</si>
  <si>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</si>
  <si>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</si>
  <si>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</si>
  <si>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</si>
  <si>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</si>
  <si>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</si>
  <si>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</si>
  <si>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</si>
  <si>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</si>
  <si>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</si>
  <si>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</si>
  <si>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</si>
  <si>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</si>
  <si>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</si>
  <si>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</si>
  <si>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</si>
  <si>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</si>
  <si>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</si>
  <si>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</si>
  <si>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</si>
  <si>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</si>
  <si>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</si>
  <si>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</si>
  <si>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</si>
  <si>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</si>
  <si>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</si>
  <si>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</si>
  <si>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</si>
  <si>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</si>
  <si>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</si>
  <si>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</si>
  <si>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</si>
  <si>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</si>
  <si>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</si>
  <si>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</si>
  <si>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</si>
  <si>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</si>
  <si>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</si>
  <si>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</si>
  <si>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</si>
  <si>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</si>
  <si>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</si>
  <si>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</si>
  <si>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</si>
  <si>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</si>
  <si>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</si>
  <si>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</si>
  <si>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</si>
  <si>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</si>
  <si>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</si>
  <si>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</si>
  <si>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</si>
  <si>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</si>
  <si>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</si>
  <si>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</si>
  <si>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</si>
  <si>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</si>
  <si>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</si>
  <si>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</si>
  <si>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</si>
  <si>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</si>
  <si>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</si>
  <si>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</si>
  <si>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</si>
  <si>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</si>
  <si>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</si>
  <si>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</si>
  <si>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</si>
  <si>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</si>
  <si>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</si>
  <si>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</si>
  <si>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</si>
  <si>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</si>
  <si>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</si>
  <si>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</si>
  <si>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</si>
  <si>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</si>
  <si>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</si>
  <si>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</si>
  <si>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</si>
  <si>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</si>
  <si>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</si>
  <si>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</si>
  <si>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</si>
  <si>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</si>
  <si>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</si>
  <si>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</si>
  <si>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</si>
  <si>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</si>
  <si>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</si>
  <si>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</si>
  <si>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</si>
  <si>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</si>
  <si>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</si>
  <si>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</si>
  <si>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</si>
  <si>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</si>
  <si>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</si>
  <si>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</si>
  <si>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</si>
  <si>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</si>
  <si>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</si>
  <si>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</si>
  <si>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</si>
  <si>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</si>
  <si>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</si>
  <si>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</si>
  <si>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</si>
  <si>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</si>
  <si>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</si>
  <si>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</si>
  <si>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</si>
  <si>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</si>
  <si>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</si>
  <si>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</si>
  <si>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</si>
  <si>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</si>
  <si>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</si>
  <si>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</si>
  <si>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</si>
  <si>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</si>
  <si>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</si>
  <si>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</si>
  <si>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</si>
  <si>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                                по состоянию на 01.10.2013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</si>
</sst>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17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2"/>
  <sheetViews>
    <sheetView zoomScalePageLayoutView="0" workbookViewId="0" topLeftCell="A3">
      <pane xSplit="2" ySplit="10" topLeftCell="C3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52" sqref="E5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2.75">
      <c r="B5" s="4" t="s">
        <v>134</v>
      </c>
    </row>
    <row r="6" ht="12.75">
      <c r="E6" s="5"/>
    </row>
    <row r="7" spans="1:5" ht="15.75">
      <c r="A7" s="6" t="s">
        <v>1</v>
      </c>
      <c r="E7" s="7" t="s">
        <v>2</v>
      </c>
    </row>
    <row r="8" spans="1:6" ht="12.7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12.75">
      <c r="A9" s="10"/>
      <c r="B9" s="11"/>
      <c r="C9" s="12" t="s">
        <v>9</v>
      </c>
      <c r="D9" s="12" t="s">
        <v>10</v>
      </c>
      <c r="E9" s="12" t="s">
        <v>11</v>
      </c>
      <c r="F9" s="12" t="s">
        <v>12</v>
      </c>
    </row>
    <row r="10" spans="1:6" ht="12.75">
      <c r="A10" s="10"/>
      <c r="B10" s="11"/>
      <c r="C10" s="12" t="s">
        <v>13</v>
      </c>
      <c r="D10" s="12" t="s">
        <v>14</v>
      </c>
      <c r="E10" s="12"/>
      <c r="F10" s="12" t="s">
        <v>15</v>
      </c>
    </row>
    <row r="11" spans="1:8" ht="12.75">
      <c r="A11" s="10"/>
      <c r="B11" s="11"/>
      <c r="C11" s="12" t="s">
        <v>16</v>
      </c>
      <c r="D11" s="12" t="s">
        <v>16</v>
      </c>
      <c r="E11" s="12"/>
      <c r="F11" s="12" t="s">
        <v>17</v>
      </c>
      <c r="H11" s="13"/>
    </row>
    <row r="12" spans="1:8" ht="12.75">
      <c r="A12" s="14"/>
      <c r="B12" s="15"/>
      <c r="C12" s="16"/>
      <c r="D12" s="16"/>
      <c r="E12" s="15"/>
      <c r="F12" s="16" t="s">
        <v>18</v>
      </c>
      <c r="H12" s="13"/>
    </row>
    <row r="13" spans="1:8" ht="12.75">
      <c r="A13" s="17" t="s">
        <v>19</v>
      </c>
      <c r="B13" s="18" t="s">
        <v>20</v>
      </c>
      <c r="C13" s="19"/>
      <c r="D13" s="19"/>
      <c r="E13" s="20"/>
      <c r="F13" s="21"/>
      <c r="H13" s="13"/>
    </row>
    <row r="14" spans="1:8" ht="12.75">
      <c r="A14" s="22"/>
      <c r="B14" s="23" t="s">
        <v>21</v>
      </c>
      <c r="C14" s="24">
        <v>14198.4</v>
      </c>
      <c r="D14" s="24">
        <v>14198.4</v>
      </c>
      <c r="E14" s="25">
        <v>10868.3</v>
      </c>
      <c r="F14" s="24">
        <f>SUM(E14/D14*100)</f>
        <v>76.54594883930584</v>
      </c>
      <c r="H14" s="13"/>
    </row>
    <row r="15" spans="1:8" ht="12.75">
      <c r="A15" s="17" t="s">
        <v>22</v>
      </c>
      <c r="B15" s="18" t="s">
        <v>23</v>
      </c>
      <c r="C15" s="21"/>
      <c r="D15" s="21"/>
      <c r="E15" s="26"/>
      <c r="F15" s="21"/>
      <c r="H15" s="13"/>
    </row>
    <row r="16" spans="1:8" ht="12.75">
      <c r="A16" s="27"/>
      <c r="B16" s="28" t="s">
        <v>24</v>
      </c>
      <c r="C16" s="29"/>
      <c r="D16" s="29"/>
      <c r="E16" s="30"/>
      <c r="F16" s="29"/>
      <c r="H16" s="13"/>
    </row>
    <row r="17" spans="1:8" ht="12.75">
      <c r="A17" s="22"/>
      <c r="B17" s="23" t="s">
        <v>25</v>
      </c>
      <c r="C17" s="24">
        <v>2137</v>
      </c>
      <c r="D17" s="24">
        <v>2137</v>
      </c>
      <c r="E17" s="25">
        <v>1677.7</v>
      </c>
      <c r="F17" s="24">
        <f>SUM(E17/D17*100)</f>
        <v>78.5072531586336</v>
      </c>
      <c r="H17" s="13"/>
    </row>
    <row r="18" spans="1:8" ht="12.75">
      <c r="A18" s="17" t="s">
        <v>26</v>
      </c>
      <c r="B18" s="18" t="s">
        <v>27</v>
      </c>
      <c r="C18" s="21"/>
      <c r="D18" s="21"/>
      <c r="E18" s="26"/>
      <c r="F18" s="21"/>
      <c r="H18" s="13"/>
    </row>
    <row r="19" spans="1:8" ht="12.75">
      <c r="A19" s="22"/>
      <c r="B19" s="23" t="s">
        <v>28</v>
      </c>
      <c r="C19" s="24">
        <v>103.5</v>
      </c>
      <c r="D19" s="24">
        <v>103.5</v>
      </c>
      <c r="E19" s="25">
        <v>59.4</v>
      </c>
      <c r="F19" s="24">
        <f>SUM(E19/D19*100)</f>
        <v>57.391304347826086</v>
      </c>
      <c r="H19" s="13"/>
    </row>
    <row r="20" spans="1:8" ht="38.25">
      <c r="A20" s="27" t="s">
        <v>29</v>
      </c>
      <c r="B20" s="31" t="s">
        <v>30</v>
      </c>
      <c r="C20" s="29">
        <v>0</v>
      </c>
      <c r="D20" s="29">
        <v>0</v>
      </c>
      <c r="E20" s="30">
        <v>3.4</v>
      </c>
      <c r="F20" s="29"/>
      <c r="H20" s="13"/>
    </row>
    <row r="21" spans="1:8" ht="12.75">
      <c r="A21" s="32" t="s">
        <v>31</v>
      </c>
      <c r="B21" s="33" t="s">
        <v>32</v>
      </c>
      <c r="C21" s="34">
        <v>372</v>
      </c>
      <c r="D21" s="34">
        <v>372</v>
      </c>
      <c r="E21" s="35">
        <v>239.6</v>
      </c>
      <c r="F21" s="34">
        <f>SUM(E21/D21*100)</f>
        <v>64.40860215053763</v>
      </c>
      <c r="G21" s="5"/>
      <c r="H21" s="13"/>
    </row>
    <row r="22" spans="1:8" ht="12.75">
      <c r="A22" s="17" t="s">
        <v>33</v>
      </c>
      <c r="B22" s="18" t="s">
        <v>34</v>
      </c>
      <c r="C22" s="21"/>
      <c r="D22" s="21"/>
      <c r="E22" s="26"/>
      <c r="F22" s="21"/>
      <c r="H22" s="13"/>
    </row>
    <row r="23" spans="1:8" ht="12.75">
      <c r="A23" s="27"/>
      <c r="B23" s="28" t="s">
        <v>35</v>
      </c>
      <c r="C23" s="29"/>
      <c r="D23" s="29"/>
      <c r="E23" s="30"/>
      <c r="F23" s="29"/>
      <c r="H23" s="13"/>
    </row>
    <row r="24" spans="1:8" ht="12.75">
      <c r="A24" s="22"/>
      <c r="B24" s="23" t="s">
        <v>36</v>
      </c>
      <c r="C24" s="24">
        <v>0</v>
      </c>
      <c r="D24" s="24">
        <v>0</v>
      </c>
      <c r="E24" s="25">
        <v>2.4</v>
      </c>
      <c r="F24" s="24"/>
      <c r="H24" s="13"/>
    </row>
    <row r="25" spans="1:8" ht="12.75">
      <c r="A25" s="17" t="s">
        <v>37</v>
      </c>
      <c r="B25" s="18" t="s">
        <v>38</v>
      </c>
      <c r="C25" s="21"/>
      <c r="D25" s="21"/>
      <c r="E25" s="26"/>
      <c r="F25" s="21"/>
      <c r="H25" s="13"/>
    </row>
    <row r="26" spans="1:8" ht="12.75">
      <c r="A26" s="27"/>
      <c r="B26" s="28" t="s">
        <v>39</v>
      </c>
      <c r="C26" s="29"/>
      <c r="D26" s="29"/>
      <c r="E26" s="30"/>
      <c r="F26" s="29"/>
      <c r="H26" s="13"/>
    </row>
    <row r="27" spans="1:8" ht="12.75">
      <c r="A27" s="27"/>
      <c r="B27" s="28" t="s">
        <v>40</v>
      </c>
      <c r="C27" s="29"/>
      <c r="D27" s="29"/>
      <c r="E27" s="30"/>
      <c r="F27" s="29"/>
      <c r="H27" s="13"/>
    </row>
    <row r="28" spans="1:8" ht="12.75">
      <c r="A28" s="22"/>
      <c r="B28" s="23" t="s">
        <v>41</v>
      </c>
      <c r="C28" s="24">
        <v>536.5</v>
      </c>
      <c r="D28" s="24">
        <v>643</v>
      </c>
      <c r="E28" s="25">
        <v>778</v>
      </c>
      <c r="F28" s="24">
        <f>SUM(E28/D28*100)</f>
        <v>120.99533437013996</v>
      </c>
      <c r="G28" s="36"/>
      <c r="H28" s="13"/>
    </row>
    <row r="29" spans="1:8" ht="51" customHeight="1">
      <c r="A29" s="37" t="s">
        <v>42</v>
      </c>
      <c r="B29" s="38" t="s">
        <v>43</v>
      </c>
      <c r="C29" s="34">
        <v>521.5</v>
      </c>
      <c r="D29" s="34">
        <v>485.5</v>
      </c>
      <c r="E29" s="34">
        <v>388.7</v>
      </c>
      <c r="F29" s="29">
        <f>SUM(E29/D29*100)</f>
        <v>80.06179196704429</v>
      </c>
      <c r="H29" s="13"/>
    </row>
    <row r="30" spans="1:8" ht="12.75">
      <c r="A30" s="17" t="s">
        <v>44</v>
      </c>
      <c r="B30" s="18" t="s">
        <v>45</v>
      </c>
      <c r="C30" s="21"/>
      <c r="D30" s="21"/>
      <c r="E30" s="26"/>
      <c r="F30" s="21"/>
      <c r="H30" s="13"/>
    </row>
    <row r="31" spans="1:8" ht="12.75">
      <c r="A31" s="22"/>
      <c r="B31" s="23" t="s">
        <v>46</v>
      </c>
      <c r="C31" s="24">
        <v>404.2</v>
      </c>
      <c r="D31" s="24">
        <v>404.2</v>
      </c>
      <c r="E31" s="25">
        <v>140.9</v>
      </c>
      <c r="F31" s="24">
        <f>SUM(E31/D31*100)</f>
        <v>34.85898070262247</v>
      </c>
      <c r="H31" s="13"/>
    </row>
    <row r="32" spans="1:8" ht="12.75">
      <c r="A32" s="27" t="s">
        <v>47</v>
      </c>
      <c r="B32" s="28" t="s">
        <v>48</v>
      </c>
      <c r="C32" s="29">
        <v>5145.1</v>
      </c>
      <c r="D32" s="29">
        <v>5155.1</v>
      </c>
      <c r="E32" s="30">
        <v>2763.5</v>
      </c>
      <c r="F32" s="24">
        <f>SUM(E32/D32*100)</f>
        <v>53.60710752458729</v>
      </c>
      <c r="H32" s="13"/>
    </row>
    <row r="33" spans="1:8" ht="12.75">
      <c r="A33" s="17" t="s">
        <v>49</v>
      </c>
      <c r="B33" s="18" t="s">
        <v>50</v>
      </c>
      <c r="C33" s="21"/>
      <c r="D33" s="21"/>
      <c r="E33" s="26"/>
      <c r="F33" s="21"/>
      <c r="H33" s="13"/>
    </row>
    <row r="34" spans="1:8" ht="12.75">
      <c r="A34" s="27"/>
      <c r="B34" s="28" t="s">
        <v>51</v>
      </c>
      <c r="C34" s="29"/>
      <c r="D34" s="29"/>
      <c r="E34" s="30"/>
      <c r="F34" s="29"/>
      <c r="H34" s="13"/>
    </row>
    <row r="35" spans="1:8" ht="12.75">
      <c r="A35" s="27"/>
      <c r="B35" s="28" t="s">
        <v>40</v>
      </c>
      <c r="C35" s="29"/>
      <c r="D35" s="29"/>
      <c r="E35" s="30"/>
      <c r="F35" s="29"/>
      <c r="H35" s="13"/>
    </row>
    <row r="36" spans="1:8" ht="12.75">
      <c r="A36" s="22"/>
      <c r="B36" s="23" t="s">
        <v>41</v>
      </c>
      <c r="C36" s="24">
        <v>50</v>
      </c>
      <c r="D36" s="24">
        <v>50</v>
      </c>
      <c r="E36" s="25">
        <v>30</v>
      </c>
      <c r="F36" s="24">
        <f>SUM(E36/D36*100)</f>
        <v>60</v>
      </c>
      <c r="H36" s="13"/>
    </row>
    <row r="37" spans="1:8" ht="12.75">
      <c r="A37" s="39" t="s">
        <v>52</v>
      </c>
      <c r="B37" s="28" t="s">
        <v>53</v>
      </c>
      <c r="C37" s="29"/>
      <c r="D37" s="29"/>
      <c r="E37" s="30"/>
      <c r="F37" s="21"/>
      <c r="H37" s="13"/>
    </row>
    <row r="38" spans="1:8" ht="12.75">
      <c r="A38" s="39"/>
      <c r="B38" s="28" t="s">
        <v>54</v>
      </c>
      <c r="C38" s="29"/>
      <c r="D38" s="29"/>
      <c r="E38" s="30"/>
      <c r="F38" s="29"/>
      <c r="H38" s="13"/>
    </row>
    <row r="39" spans="1:8" ht="12.75">
      <c r="A39" s="39"/>
      <c r="B39" s="28" t="s">
        <v>55</v>
      </c>
      <c r="C39" s="29"/>
      <c r="D39" s="29"/>
      <c r="E39" s="30"/>
      <c r="F39" s="29"/>
      <c r="H39" s="13"/>
    </row>
    <row r="40" spans="1:8" ht="12.75">
      <c r="A40" s="39"/>
      <c r="B40" s="28" t="s">
        <v>56</v>
      </c>
      <c r="C40" s="29">
        <v>60</v>
      </c>
      <c r="D40" s="29">
        <v>60</v>
      </c>
      <c r="E40" s="30">
        <v>151.03</v>
      </c>
      <c r="F40" s="24">
        <f>SUM(E40/D40*100)</f>
        <v>251.71666666666667</v>
      </c>
      <c r="G40" s="36"/>
      <c r="H40" s="13"/>
    </row>
    <row r="41" spans="1:8" ht="12.75">
      <c r="A41" s="17" t="s">
        <v>57</v>
      </c>
      <c r="B41" s="18" t="s">
        <v>58</v>
      </c>
      <c r="C41" s="21"/>
      <c r="D41" s="21"/>
      <c r="E41" s="26"/>
      <c r="F41" s="21"/>
      <c r="H41" s="13"/>
    </row>
    <row r="42" spans="1:8" ht="12.75">
      <c r="A42" s="22"/>
      <c r="B42" s="23" t="s">
        <v>59</v>
      </c>
      <c r="C42" s="24">
        <v>281</v>
      </c>
      <c r="D42" s="24">
        <v>311</v>
      </c>
      <c r="E42" s="25">
        <v>287.96</v>
      </c>
      <c r="F42" s="24">
        <f>SUM(E42/D42*100)</f>
        <v>92.59163987138263</v>
      </c>
      <c r="H42" s="13"/>
    </row>
    <row r="43" spans="1:8" ht="12.75">
      <c r="A43" s="22" t="s">
        <v>60</v>
      </c>
      <c r="B43" s="23" t="s">
        <v>61</v>
      </c>
      <c r="C43" s="24">
        <v>0</v>
      </c>
      <c r="D43" s="24">
        <v>0</v>
      </c>
      <c r="E43" s="24">
        <v>0</v>
      </c>
      <c r="F43" s="24"/>
      <c r="H43" s="13"/>
    </row>
    <row r="44" spans="1:8" ht="12.75">
      <c r="A44" s="22" t="s">
        <v>62</v>
      </c>
      <c r="B44" s="23" t="s">
        <v>63</v>
      </c>
      <c r="C44" s="24">
        <v>0</v>
      </c>
      <c r="D44" s="24">
        <v>25.3</v>
      </c>
      <c r="E44" s="24">
        <v>25.3</v>
      </c>
      <c r="F44" s="24">
        <f aca="true" t="shared" si="0" ref="F44:F52">SUM(E44/D44*100)</f>
        <v>100</v>
      </c>
      <c r="H44" s="13"/>
    </row>
    <row r="45" spans="1:8" ht="12.75">
      <c r="A45" s="32"/>
      <c r="B45" s="40" t="s">
        <v>64</v>
      </c>
      <c r="C45" s="41">
        <f>SUM(C13:C44)</f>
        <v>23809.200000000004</v>
      </c>
      <c r="D45" s="41">
        <f>SUM(D13:D44)</f>
        <v>23945.000000000004</v>
      </c>
      <c r="E45" s="41">
        <f>SUM(E13:E44)</f>
        <v>17416.19</v>
      </c>
      <c r="F45" s="41">
        <f t="shared" si="0"/>
        <v>72.73414073919396</v>
      </c>
      <c r="H45" s="13"/>
    </row>
    <row r="46" spans="1:8" ht="12.75">
      <c r="A46" s="32" t="s">
        <v>65</v>
      </c>
      <c r="B46" s="42" t="s">
        <v>66</v>
      </c>
      <c r="C46" s="41">
        <f>SUM(C47:C51)</f>
        <v>106472.6</v>
      </c>
      <c r="D46" s="41">
        <f>SUM(D47:D51)</f>
        <v>121822.4</v>
      </c>
      <c r="E46" s="41">
        <f>SUM(E47:E51)</f>
        <v>91623</v>
      </c>
      <c r="F46" s="43">
        <f t="shared" si="0"/>
        <v>75.210306150593</v>
      </c>
      <c r="H46" s="13"/>
    </row>
    <row r="47" spans="1:8" ht="12.75">
      <c r="A47" s="17" t="s">
        <v>67</v>
      </c>
      <c r="B47" s="44" t="s">
        <v>68</v>
      </c>
      <c r="C47" s="21">
        <v>59973.1</v>
      </c>
      <c r="D47" s="21">
        <v>59973.1</v>
      </c>
      <c r="E47" s="26">
        <v>44979.8</v>
      </c>
      <c r="F47" s="45">
        <f t="shared" si="0"/>
        <v>74.99995831464442</v>
      </c>
      <c r="H47" s="13"/>
    </row>
    <row r="48" spans="1:8" ht="12.75">
      <c r="A48" s="32" t="s">
        <v>69</v>
      </c>
      <c r="B48" s="46" t="s">
        <v>70</v>
      </c>
      <c r="C48" s="34">
        <v>1391.2</v>
      </c>
      <c r="D48" s="34">
        <v>13529.3</v>
      </c>
      <c r="E48" s="34">
        <v>10823.1</v>
      </c>
      <c r="F48" s="47">
        <f t="shared" si="0"/>
        <v>79.99748693576166</v>
      </c>
      <c r="H48" s="13"/>
    </row>
    <row r="49" spans="1:8" ht="12.75">
      <c r="A49" s="32" t="s">
        <v>71</v>
      </c>
      <c r="B49" s="46" t="s">
        <v>72</v>
      </c>
      <c r="C49" s="34">
        <v>45108.3</v>
      </c>
      <c r="D49" s="34">
        <v>48308.1</v>
      </c>
      <c r="E49" s="34">
        <v>35812.6</v>
      </c>
      <c r="F49" s="47">
        <f t="shared" si="0"/>
        <v>74.13373740635627</v>
      </c>
      <c r="H49" s="13"/>
    </row>
    <row r="50" spans="1:8" ht="12.75">
      <c r="A50" s="32" t="s">
        <v>73</v>
      </c>
      <c r="B50" s="46" t="s">
        <v>74</v>
      </c>
      <c r="C50" s="34">
        <v>0</v>
      </c>
      <c r="D50" s="34">
        <v>70</v>
      </c>
      <c r="E50" s="34">
        <v>65.6</v>
      </c>
      <c r="F50" s="47">
        <f t="shared" si="0"/>
        <v>93.71428571428571</v>
      </c>
      <c r="H50" s="13"/>
    </row>
    <row r="51" spans="1:8" ht="25.5">
      <c r="A51" s="32" t="s">
        <v>75</v>
      </c>
      <c r="B51" s="48" t="s">
        <v>76</v>
      </c>
      <c r="C51" s="34">
        <v>0</v>
      </c>
      <c r="D51" s="34">
        <v>-58.1</v>
      </c>
      <c r="E51" s="34">
        <v>-58.1</v>
      </c>
      <c r="F51" s="47">
        <f t="shared" si="0"/>
        <v>100</v>
      </c>
      <c r="H51" s="13"/>
    </row>
    <row r="52" spans="1:6" ht="12.75">
      <c r="A52" s="32" t="s">
        <v>77</v>
      </c>
      <c r="B52" s="42" t="s">
        <v>78</v>
      </c>
      <c r="C52" s="41">
        <f>SUM(C45:C46)</f>
        <v>130281.80000000002</v>
      </c>
      <c r="D52" s="41">
        <f>SUM(D45,D46)</f>
        <v>145767.4</v>
      </c>
      <c r="E52" s="41">
        <f>SUM(E45,E46)</f>
        <v>109039.19</v>
      </c>
      <c r="F52" s="41">
        <f t="shared" si="0"/>
        <v>74.80355003930921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PageLayoutView="0" workbookViewId="0" topLeftCell="A7">
      <selection activeCell="E41" sqref="E41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79</v>
      </c>
      <c r="B2" s="4"/>
    </row>
    <row r="3" spans="1:2" ht="12.75">
      <c r="A3" s="1"/>
      <c r="B3" s="4"/>
    </row>
    <row r="4" ht="12.75">
      <c r="E4" s="7" t="s">
        <v>2</v>
      </c>
    </row>
    <row r="5" spans="1:6" ht="12.75">
      <c r="A5" s="49" t="s">
        <v>80</v>
      </c>
      <c r="B5" s="49" t="s">
        <v>4</v>
      </c>
      <c r="C5" s="49" t="s">
        <v>5</v>
      </c>
      <c r="D5" s="49" t="s">
        <v>6</v>
      </c>
      <c r="E5" s="49" t="s">
        <v>7</v>
      </c>
      <c r="F5" s="49" t="s">
        <v>8</v>
      </c>
    </row>
    <row r="6" spans="1:6" ht="12.75">
      <c r="A6" s="50" t="s">
        <v>81</v>
      </c>
      <c r="B6" s="12" t="s">
        <v>82</v>
      </c>
      <c r="C6" s="50" t="s">
        <v>9</v>
      </c>
      <c r="D6" s="50" t="s">
        <v>83</v>
      </c>
      <c r="E6" s="50" t="s">
        <v>11</v>
      </c>
      <c r="F6" s="50" t="s">
        <v>12</v>
      </c>
    </row>
    <row r="7" spans="1:6" ht="12.75">
      <c r="A7" s="28"/>
      <c r="B7" s="28"/>
      <c r="C7" s="12" t="s">
        <v>13</v>
      </c>
      <c r="D7" s="12" t="s">
        <v>84</v>
      </c>
      <c r="E7" s="28"/>
      <c r="F7" s="12" t="s">
        <v>15</v>
      </c>
    </row>
    <row r="8" spans="1:6" ht="12.75">
      <c r="A8" s="28"/>
      <c r="B8" s="28"/>
      <c r="C8" s="12" t="s">
        <v>16</v>
      </c>
      <c r="D8" s="28"/>
      <c r="E8" s="28"/>
      <c r="F8" s="12" t="s">
        <v>17</v>
      </c>
    </row>
    <row r="9" spans="1:6" ht="12.75">
      <c r="A9" s="23"/>
      <c r="B9" s="23"/>
      <c r="C9" s="16"/>
      <c r="D9" s="23"/>
      <c r="E9" s="23"/>
      <c r="F9" s="16" t="s">
        <v>18</v>
      </c>
    </row>
    <row r="10" spans="1:6" ht="12.75">
      <c r="A10" s="51" t="s">
        <v>85</v>
      </c>
      <c r="B10" s="40" t="s">
        <v>86</v>
      </c>
      <c r="C10" s="41">
        <f>SUM(C11:C18)</f>
        <v>22794.899999999998</v>
      </c>
      <c r="D10" s="41">
        <f>SUM(D11:D18)</f>
        <v>22608.5</v>
      </c>
      <c r="E10" s="41">
        <f>SUM(E11:E18)</f>
        <v>16383.7</v>
      </c>
      <c r="F10" s="43">
        <f>SUM(E10/D10*100)</f>
        <v>72.46699250281974</v>
      </c>
    </row>
    <row r="11" spans="1:6" ht="12.75">
      <c r="A11" s="52" t="s">
        <v>87</v>
      </c>
      <c r="B11" s="28" t="s">
        <v>88</v>
      </c>
      <c r="C11" s="29"/>
      <c r="D11" s="29"/>
      <c r="E11" s="30"/>
      <c r="F11" s="43"/>
    </row>
    <row r="12" spans="1:6" ht="12.75">
      <c r="A12" s="52"/>
      <c r="B12" s="28" t="s">
        <v>89</v>
      </c>
      <c r="C12" s="29">
        <v>4.5</v>
      </c>
      <c r="D12" s="29">
        <v>4.5</v>
      </c>
      <c r="E12" s="30">
        <v>0</v>
      </c>
      <c r="F12" s="47">
        <v>0</v>
      </c>
    </row>
    <row r="13" spans="1:6" ht="12.75">
      <c r="A13" s="53" t="s">
        <v>90</v>
      </c>
      <c r="B13" s="18" t="s">
        <v>91</v>
      </c>
      <c r="C13" s="21"/>
      <c r="D13" s="21"/>
      <c r="E13" s="21"/>
      <c r="F13" s="54"/>
    </row>
    <row r="14" spans="1:6" ht="12.75">
      <c r="A14" s="55"/>
      <c r="B14" s="23" t="s">
        <v>92</v>
      </c>
      <c r="C14" s="24">
        <v>17506.7</v>
      </c>
      <c r="D14" s="24">
        <v>17506</v>
      </c>
      <c r="E14" s="24">
        <v>13006.1</v>
      </c>
      <c r="F14" s="47">
        <f>SUM(E14/D14*100)</f>
        <v>74.2950988232606</v>
      </c>
    </row>
    <row r="15" spans="1:6" ht="12.75">
      <c r="A15" s="53" t="s">
        <v>93</v>
      </c>
      <c r="B15" s="18" t="s">
        <v>94</v>
      </c>
      <c r="C15" s="21"/>
      <c r="D15" s="21"/>
      <c r="E15" s="21"/>
      <c r="F15" s="56"/>
    </row>
    <row r="16" spans="1:6" ht="12.75">
      <c r="A16" s="55"/>
      <c r="B16" s="23" t="s">
        <v>95</v>
      </c>
      <c r="C16" s="24">
        <v>3477.6</v>
      </c>
      <c r="D16" s="24">
        <v>3477.6</v>
      </c>
      <c r="E16" s="24">
        <v>2648.1</v>
      </c>
      <c r="F16" s="47">
        <f aca="true" t="shared" si="0" ref="F16:F28">SUM(E16/D16*100)</f>
        <v>76.14734299516908</v>
      </c>
    </row>
    <row r="17" spans="1:6" ht="12.75">
      <c r="A17" s="57" t="s">
        <v>96</v>
      </c>
      <c r="B17" s="33" t="s">
        <v>97</v>
      </c>
      <c r="C17" s="34">
        <v>200</v>
      </c>
      <c r="D17" s="34">
        <v>28.5</v>
      </c>
      <c r="E17" s="34">
        <v>0</v>
      </c>
      <c r="F17" s="47">
        <f t="shared" si="0"/>
        <v>0</v>
      </c>
    </row>
    <row r="18" spans="1:6" ht="12.75">
      <c r="A18" s="57" t="s">
        <v>98</v>
      </c>
      <c r="B18" s="33" t="s">
        <v>99</v>
      </c>
      <c r="C18" s="34">
        <v>1606.1</v>
      </c>
      <c r="D18" s="34">
        <v>1591.9</v>
      </c>
      <c r="E18" s="34">
        <v>729.5</v>
      </c>
      <c r="F18" s="56">
        <f t="shared" si="0"/>
        <v>45.825742823041644</v>
      </c>
    </row>
    <row r="19" spans="1:6" ht="12.75">
      <c r="A19" s="51" t="s">
        <v>100</v>
      </c>
      <c r="B19" s="40" t="s">
        <v>101</v>
      </c>
      <c r="C19" s="41">
        <f>SUM(C20:C23)</f>
        <v>3166.8</v>
      </c>
      <c r="D19" s="41">
        <f>SUM(D20:D23)</f>
        <v>5373.3</v>
      </c>
      <c r="E19" s="41">
        <f>SUM(E20:E23)</f>
        <v>2870.2</v>
      </c>
      <c r="F19" s="41">
        <f t="shared" si="0"/>
        <v>53.415964118884105</v>
      </c>
    </row>
    <row r="20" spans="1:6" ht="12.75">
      <c r="A20" s="57" t="s">
        <v>102</v>
      </c>
      <c r="B20" s="33" t="s">
        <v>103</v>
      </c>
      <c r="C20" s="34">
        <v>1696.8</v>
      </c>
      <c r="D20" s="34">
        <v>2136.8</v>
      </c>
      <c r="E20" s="34">
        <v>1162.2</v>
      </c>
      <c r="F20" s="45">
        <f t="shared" si="0"/>
        <v>54.389741669786595</v>
      </c>
    </row>
    <row r="21" spans="1:6" ht="12.75">
      <c r="A21" s="57" t="s">
        <v>104</v>
      </c>
      <c r="B21" s="33" t="s">
        <v>105</v>
      </c>
      <c r="C21" s="34">
        <v>700</v>
      </c>
      <c r="D21" s="34">
        <v>1169.3</v>
      </c>
      <c r="E21" s="34">
        <v>849.3</v>
      </c>
      <c r="F21" s="45">
        <f t="shared" si="0"/>
        <v>72.63319935003848</v>
      </c>
    </row>
    <row r="22" spans="1:6" ht="12.75">
      <c r="A22" s="57" t="s">
        <v>106</v>
      </c>
      <c r="B22" s="33" t="s">
        <v>107</v>
      </c>
      <c r="C22" s="34">
        <v>500</v>
      </c>
      <c r="D22" s="34">
        <v>1737.2</v>
      </c>
      <c r="E22" s="34">
        <v>726.7</v>
      </c>
      <c r="F22" s="45">
        <f t="shared" si="0"/>
        <v>41.831683168316836</v>
      </c>
    </row>
    <row r="23" spans="1:6" ht="25.5">
      <c r="A23" s="57" t="s">
        <v>108</v>
      </c>
      <c r="B23" s="58" t="s">
        <v>109</v>
      </c>
      <c r="C23" s="34">
        <v>270</v>
      </c>
      <c r="D23" s="34">
        <v>330</v>
      </c>
      <c r="E23" s="34">
        <v>132</v>
      </c>
      <c r="F23" s="45">
        <f t="shared" si="0"/>
        <v>40</v>
      </c>
    </row>
    <row r="24" spans="1:6" ht="12.75">
      <c r="A24" s="51" t="s">
        <v>110</v>
      </c>
      <c r="B24" s="59" t="s">
        <v>111</v>
      </c>
      <c r="C24" s="41">
        <f>C25</f>
        <v>133.5</v>
      </c>
      <c r="D24" s="41">
        <f>D25</f>
        <v>228.8</v>
      </c>
      <c r="E24" s="41">
        <f>E25</f>
        <v>228.7</v>
      </c>
      <c r="F24" s="45">
        <f t="shared" si="0"/>
        <v>99.95629370629369</v>
      </c>
    </row>
    <row r="25" spans="1:6" ht="12.75">
      <c r="A25" s="57" t="s">
        <v>112</v>
      </c>
      <c r="B25" s="58" t="s">
        <v>113</v>
      </c>
      <c r="C25" s="34">
        <v>133.5</v>
      </c>
      <c r="D25" s="34">
        <v>228.8</v>
      </c>
      <c r="E25" s="34">
        <v>228.7</v>
      </c>
      <c r="F25" s="45">
        <f t="shared" si="0"/>
        <v>99.95629370629369</v>
      </c>
    </row>
    <row r="26" spans="1:6" ht="12.75">
      <c r="A26" s="51" t="s">
        <v>114</v>
      </c>
      <c r="B26" s="40" t="s">
        <v>115</v>
      </c>
      <c r="C26" s="41">
        <f>SUM(C27:C31)</f>
        <v>98682.1</v>
      </c>
      <c r="D26" s="41">
        <f>SUM(D27:D31)</f>
        <v>111586.29999999999</v>
      </c>
      <c r="E26" s="41">
        <f>SUM(E27:E31)</f>
        <v>74567.7</v>
      </c>
      <c r="F26" s="41">
        <f t="shared" si="0"/>
        <v>66.82513892834515</v>
      </c>
    </row>
    <row r="27" spans="1:6" ht="12.75">
      <c r="A27" s="57" t="s">
        <v>116</v>
      </c>
      <c r="B27" s="33" t="s">
        <v>117</v>
      </c>
      <c r="C27" s="34">
        <v>25140.6</v>
      </c>
      <c r="D27" s="34">
        <v>29508.7</v>
      </c>
      <c r="E27" s="34">
        <v>19050.8</v>
      </c>
      <c r="F27" s="45">
        <f t="shared" si="0"/>
        <v>64.55994333874416</v>
      </c>
    </row>
    <row r="28" spans="1:6" ht="12.75">
      <c r="A28" s="57" t="s">
        <v>118</v>
      </c>
      <c r="B28" s="33" t="s">
        <v>119</v>
      </c>
      <c r="C28" s="34">
        <v>67614.4</v>
      </c>
      <c r="D28" s="34">
        <v>75532.9</v>
      </c>
      <c r="E28" s="34">
        <v>50859.4</v>
      </c>
      <c r="F28" s="45">
        <f t="shared" si="0"/>
        <v>67.33410209326003</v>
      </c>
    </row>
    <row r="29" spans="1:6" ht="12.75">
      <c r="A29" s="53" t="s">
        <v>120</v>
      </c>
      <c r="B29" s="18" t="s">
        <v>121</v>
      </c>
      <c r="C29" s="21"/>
      <c r="D29" s="21"/>
      <c r="E29" s="21"/>
      <c r="F29" s="56"/>
    </row>
    <row r="30" spans="1:6" ht="12.75">
      <c r="A30" s="55"/>
      <c r="B30" s="23" t="s">
        <v>122</v>
      </c>
      <c r="C30" s="24">
        <v>550.8</v>
      </c>
      <c r="D30" s="24">
        <v>1168.4</v>
      </c>
      <c r="E30" s="24">
        <v>941.2</v>
      </c>
      <c r="F30" s="47">
        <f aca="true" t="shared" si="1" ref="F30:F39">SUM(E30/D30*100)</f>
        <v>80.55460458747005</v>
      </c>
    </row>
    <row r="31" spans="1:6" ht="12.75">
      <c r="A31" s="57" t="s">
        <v>123</v>
      </c>
      <c r="B31" s="33" t="s">
        <v>124</v>
      </c>
      <c r="C31" s="34">
        <v>5376.3</v>
      </c>
      <c r="D31" s="34">
        <v>5376.3</v>
      </c>
      <c r="E31" s="34">
        <v>3716.3</v>
      </c>
      <c r="F31" s="45">
        <f t="shared" si="1"/>
        <v>69.12374681472389</v>
      </c>
    </row>
    <row r="32" spans="1:6" ht="12.75">
      <c r="A32" s="51">
        <v>1000</v>
      </c>
      <c r="B32" s="40" t="s">
        <v>125</v>
      </c>
      <c r="C32" s="41">
        <f>SUM(C33:C36)</f>
        <v>3208.6</v>
      </c>
      <c r="D32" s="41">
        <f>SUM(D33:D36)</f>
        <v>7528.9</v>
      </c>
      <c r="E32" s="41">
        <f>SUM(E33:E36)</f>
        <v>2542.4</v>
      </c>
      <c r="F32" s="41">
        <f t="shared" si="1"/>
        <v>33.76854520580696</v>
      </c>
    </row>
    <row r="33" spans="1:6" ht="12.75">
      <c r="A33" s="57">
        <v>1001</v>
      </c>
      <c r="B33" s="33" t="s">
        <v>126</v>
      </c>
      <c r="C33" s="34">
        <v>450</v>
      </c>
      <c r="D33" s="34">
        <v>450</v>
      </c>
      <c r="E33" s="34">
        <v>269.8</v>
      </c>
      <c r="F33" s="45">
        <f t="shared" si="1"/>
        <v>59.95555555555556</v>
      </c>
    </row>
    <row r="34" spans="1:6" ht="12.75">
      <c r="A34" s="57">
        <v>1003</v>
      </c>
      <c r="B34" s="33" t="s">
        <v>127</v>
      </c>
      <c r="C34" s="34">
        <v>532.4</v>
      </c>
      <c r="D34" s="34">
        <v>4852.7</v>
      </c>
      <c r="E34" s="34">
        <v>1631.7</v>
      </c>
      <c r="F34" s="45">
        <f t="shared" si="1"/>
        <v>33.624580130648916</v>
      </c>
    </row>
    <row r="35" spans="1:6" ht="12.75">
      <c r="A35" s="57">
        <v>1004</v>
      </c>
      <c r="B35" s="33" t="s">
        <v>128</v>
      </c>
      <c r="C35" s="34">
        <v>2061.2</v>
      </c>
      <c r="D35" s="34">
        <v>2061.2</v>
      </c>
      <c r="E35" s="34">
        <v>533.4</v>
      </c>
      <c r="F35" s="45">
        <f t="shared" si="1"/>
        <v>25.878129245099945</v>
      </c>
    </row>
    <row r="36" spans="1:6" ht="12.75">
      <c r="A36" s="57">
        <v>1006</v>
      </c>
      <c r="B36" s="33" t="s">
        <v>129</v>
      </c>
      <c r="C36" s="34">
        <v>165</v>
      </c>
      <c r="D36" s="34">
        <v>165</v>
      </c>
      <c r="E36" s="34">
        <v>107.5</v>
      </c>
      <c r="F36" s="45">
        <f t="shared" si="1"/>
        <v>65.15151515151516</v>
      </c>
    </row>
    <row r="37" spans="1:6" ht="12.75">
      <c r="A37" s="51">
        <v>1100</v>
      </c>
      <c r="B37" s="40" t="s">
        <v>130</v>
      </c>
      <c r="C37" s="41">
        <f>SUM(C38)</f>
        <v>2295.9</v>
      </c>
      <c r="D37" s="41">
        <f>SUM(D38)</f>
        <v>2325.9</v>
      </c>
      <c r="E37" s="41">
        <f>SUM(E38)</f>
        <v>1783.3</v>
      </c>
      <c r="F37" s="45">
        <f t="shared" si="1"/>
        <v>76.67139601874543</v>
      </c>
    </row>
    <row r="38" spans="1:6" ht="12.75">
      <c r="A38" s="57">
        <v>1101</v>
      </c>
      <c r="B38" s="33" t="s">
        <v>131</v>
      </c>
      <c r="C38" s="34">
        <v>2295.9</v>
      </c>
      <c r="D38" s="34">
        <v>2325.9</v>
      </c>
      <c r="E38" s="34">
        <v>1783.3</v>
      </c>
      <c r="F38" s="45">
        <f t="shared" si="1"/>
        <v>76.67139601874543</v>
      </c>
    </row>
    <row r="39" spans="1:6" ht="12.75">
      <c r="A39" s="57"/>
      <c r="B39" s="40" t="s">
        <v>132</v>
      </c>
      <c r="C39" s="41">
        <f>SUM(C10,C19,C26,C32,C37,C24)</f>
        <v>130281.8</v>
      </c>
      <c r="D39" s="41">
        <f>SUM(D10,D19,D26,D32,D37,D24)</f>
        <v>149651.69999999995</v>
      </c>
      <c r="E39" s="41">
        <f>SUM(E10,E19,E26,E32,E37,E24)</f>
        <v>98376</v>
      </c>
      <c r="F39" s="41">
        <f t="shared" si="1"/>
        <v>65.73664047919272</v>
      </c>
    </row>
    <row r="40" spans="1:6" ht="12.75">
      <c r="A40" s="57"/>
      <c r="B40" s="33" t="s">
        <v>133</v>
      </c>
      <c r="C40" s="34">
        <v>0</v>
      </c>
      <c r="D40" s="60">
        <v>-3884.3</v>
      </c>
      <c r="E40" s="60">
        <v>10663.2</v>
      </c>
      <c r="F40" s="41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2013-10-11T06:40:49Z</cp:lastPrinted>
  <dcterms:created xsi:type="dcterms:W3CDTF">2013-10-11T05:36:59Z</dcterms:created>
  <dcterms:modified xsi:type="dcterms:W3CDTF">2013-10-11T06:41:52Z</dcterms:modified>
  <cp:category/>
  <cp:version/>
  <cp:contentType/>
  <cp:contentStatus/>
</cp:coreProperties>
</file>