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<sst xmlns="http://schemas.openxmlformats.org/spreadsheetml/2006/main" count="122" uniqueCount="118">
  <si>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</si>
  <si>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</si>
  <si>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</si>
  <si>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</si>
  <si>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</si>
  <si>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</si>
  <si>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</si>
  <si>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</si>
  <si>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</si>
  <si>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</si>
  <si>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</si>
  <si>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</si>
  <si>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</si>
  <si>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</si>
  <si>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</si>
  <si>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</si>
  <si>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</si>
  <si>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</si>
  <si>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</si>
  <si>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</si>
  <si>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</si>
  <si>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</si>
  <si>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</si>
  <si>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</si>
  <si>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</si>
  <si>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</si>
  <si>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</si>
  <si>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</si>
  <si>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</si>
  <si>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</si>
  <si>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</si>
  <si>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</si>
  <si>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</si>
  <si>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</si>
  <si>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</si>
  <si>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</si>
  <si>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</si>
  <si>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</si>
  <si>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</si>
  <si>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</si>
  <si>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</si>
  <si>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</si>
  <si>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</si>
  <si>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</si>
  <si>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</si>
  <si>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</si>
  <si>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</si>
  <si>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</si>
  <si>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</si>
  <si>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</si>
  <si>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</si>
  <si>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</si>
  <si>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</si>
  <si>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</si>
  <si>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</si>
  <si>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</si>
  <si>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</si>
  <si>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</si>
  <si>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</si>
  <si>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</si>
  <si>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</si>
  <si>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</si>
  <si>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</si>
  <si>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</si>
  <si>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</si>
  <si>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</si>
  <si>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</si>
  <si>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</si>
  <si>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</si>
  <si>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</si>
  <si>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</si>
  <si>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</si>
  <si>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</si>
  <si>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</si>
  <si>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</si>
  <si>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</si>
  <si>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</si>
  <si>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</si>
  <si>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</si>
  <si>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</si>
  <si>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</si>
  <si>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</si>
  <si>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</si>
  <si>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</si>
  <si>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</si>
  <si>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</si>
  <si>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</si>
  <si>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</si>
  <si>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</si>
  <si>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</si>
  <si>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</si>
  <si>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</si>
  <si>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</si>
  <si>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</si>
  <si>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</si>
  <si>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</si>
  <si>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</si>
  <si>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</si>
  <si>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</si>
  <si>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</si>
  <si>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</si>
  <si>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</si>
  <si>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</si>
  <si>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</si>
  <si>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</si>
  <si>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</si>
  <si>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</si>
  <si>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</si>
  <si>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</si>
  <si>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</si>
  <si>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</si>
  <si>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</si>
  <si>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</si>
  <si>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</si>
  <si>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</si>
  <si>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по состоянию на 01.01.2016 г.</t>
  </si>
  <si>
    <t>0102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</si>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</sst>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0" fontId="45" fillId="34" borderId="23" xfId="0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49" fontId="1" fillId="0" borderId="15" xfId="53" applyNumberFormat="1" applyFont="1" applyBorder="1" applyAlignment="1">
      <alignment horizontal="center"/>
      <protection/>
    </xf>
    <xf numFmtId="164" fontId="1" fillId="0" borderId="19" xfId="53" applyNumberFormat="1" applyFont="1" applyBorder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5" xfId="53" applyFont="1" applyBorder="1" applyAlignment="1">
      <alignment horizontal="right"/>
      <protection/>
    </xf>
    <xf numFmtId="0" fontId="0" fillId="0" borderId="25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24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10" sqref="E10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1" t="s">
        <v>79</v>
      </c>
      <c r="B3" s="72"/>
      <c r="C3" s="72"/>
      <c r="D3" s="72"/>
      <c r="E3" s="72"/>
      <c r="F3" s="72"/>
    </row>
    <row r="4" spans="1:6" ht="12.75">
      <c r="A4" s="73" t="s">
        <v>115</v>
      </c>
      <c r="B4" s="74"/>
      <c r="C4" s="74"/>
      <c r="D4" s="74"/>
      <c r="E4" s="74"/>
      <c r="F4" s="74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5" t="s">
        <v>90</v>
      </c>
      <c r="F7" s="76"/>
    </row>
    <row r="8" spans="1:6" ht="63.75">
      <c r="A8" s="60" t="s">
        <v>1</v>
      </c>
      <c r="B8" s="61" t="s">
        <v>2</v>
      </c>
      <c r="C8" s="62" t="s">
        <v>109</v>
      </c>
      <c r="D8" s="62" t="s">
        <v>110</v>
      </c>
      <c r="E8" s="62" t="s">
        <v>70</v>
      </c>
      <c r="F8" s="62" t="s">
        <v>71</v>
      </c>
    </row>
    <row r="9" spans="1:8" ht="12.75">
      <c r="A9" s="37" t="s">
        <v>3</v>
      </c>
      <c r="B9" s="38" t="s">
        <v>63</v>
      </c>
      <c r="C9" s="40">
        <v>14507.3</v>
      </c>
      <c r="D9" s="40">
        <v>14507.3</v>
      </c>
      <c r="E9" s="40">
        <v>13004.8</v>
      </c>
      <c r="F9" s="40">
        <f>SUM(E9/D9*100)</f>
        <v>89.64314517518767</v>
      </c>
      <c r="H9" s="6"/>
    </row>
    <row r="10" spans="1:8" ht="51">
      <c r="A10" s="48" t="s">
        <v>80</v>
      </c>
      <c r="B10" s="17" t="s">
        <v>81</v>
      </c>
      <c r="C10" s="11">
        <v>3442.1</v>
      </c>
      <c r="D10" s="11">
        <v>4342.1</v>
      </c>
      <c r="E10" s="12">
        <v>4274.3</v>
      </c>
      <c r="F10" s="11">
        <f>SUM(E10/D10*100)</f>
        <v>98.43854356187099</v>
      </c>
      <c r="H10" s="6"/>
    </row>
    <row r="11" spans="1:8" ht="38.25">
      <c r="A11" s="7" t="s">
        <v>4</v>
      </c>
      <c r="B11" s="35" t="s">
        <v>61</v>
      </c>
      <c r="C11" s="11">
        <v>2675</v>
      </c>
      <c r="D11" s="11">
        <v>2675</v>
      </c>
      <c r="E11" s="12">
        <v>2716.3</v>
      </c>
      <c r="F11" s="11">
        <f>SUM(E11/D11*100)</f>
        <v>101.54392523364486</v>
      </c>
      <c r="H11" s="6"/>
    </row>
    <row r="12" spans="1:8" ht="25.5">
      <c r="A12" s="46" t="s">
        <v>5</v>
      </c>
      <c r="B12" s="47" t="s">
        <v>62</v>
      </c>
      <c r="C12" s="36">
        <v>153</v>
      </c>
      <c r="D12" s="15">
        <v>153</v>
      </c>
      <c r="E12" s="16">
        <v>147</v>
      </c>
      <c r="F12" s="15">
        <f>SUM(E12/D12*100)</f>
        <v>96.07843137254902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0</v>
      </c>
      <c r="F13" s="40">
        <f>SUM(E13/D13*100)</f>
        <v>0</v>
      </c>
      <c r="H13" s="6"/>
    </row>
    <row r="14" spans="1:8" ht="12.75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603</v>
      </c>
      <c r="D15" s="40">
        <v>753</v>
      </c>
      <c r="E15" s="51">
        <v>873.4</v>
      </c>
      <c r="F15" s="40">
        <f>SUM(E15/D15*100)</f>
        <v>115.98937583001327</v>
      </c>
      <c r="G15" s="4"/>
      <c r="H15" s="6"/>
    </row>
    <row r="16" spans="1:8" ht="25.5">
      <c r="A16" s="48" t="s">
        <v>84</v>
      </c>
      <c r="B16" s="44" t="s">
        <v>64</v>
      </c>
      <c r="C16" s="49">
        <v>0</v>
      </c>
      <c r="D16" s="49">
        <v>107.2</v>
      </c>
      <c r="E16" s="52">
        <v>219.2</v>
      </c>
      <c r="F16" s="40">
        <f>SUM(E16/D16*100)</f>
        <v>204.4776119402985</v>
      </c>
      <c r="H16" s="6"/>
    </row>
    <row r="17" spans="1:8" ht="51">
      <c r="A17" s="7" t="s">
        <v>9</v>
      </c>
      <c r="B17" s="35" t="s">
        <v>65</v>
      </c>
      <c r="C17" s="11">
        <v>770</v>
      </c>
      <c r="D17" s="11">
        <v>1080</v>
      </c>
      <c r="E17" s="12">
        <v>751.6</v>
      </c>
      <c r="F17" s="40">
        <f aca="true" t="shared" si="0" ref="F17:F25">SUM(E17/D17*100)</f>
        <v>69.5925925925926</v>
      </c>
      <c r="H17" s="6"/>
    </row>
    <row r="18" spans="1:8" ht="51" customHeight="1">
      <c r="A18" s="41" t="s">
        <v>10</v>
      </c>
      <c r="B18" s="42" t="s">
        <v>11</v>
      </c>
      <c r="C18" s="8">
        <v>430</v>
      </c>
      <c r="D18" s="8">
        <v>430</v>
      </c>
      <c r="E18" s="13">
        <v>492.3</v>
      </c>
      <c r="F18" s="43">
        <f t="shared" si="0"/>
        <v>114.48837209302324</v>
      </c>
      <c r="H18" s="6"/>
    </row>
    <row r="19" spans="1:8" ht="25.5">
      <c r="A19" s="37" t="s">
        <v>12</v>
      </c>
      <c r="B19" s="38" t="s">
        <v>66</v>
      </c>
      <c r="C19" s="40">
        <v>306.8</v>
      </c>
      <c r="D19" s="40">
        <v>143.8</v>
      </c>
      <c r="E19" s="40">
        <v>167.2</v>
      </c>
      <c r="F19" s="40">
        <f t="shared" si="0"/>
        <v>116.27260083449234</v>
      </c>
      <c r="H19" s="6"/>
    </row>
    <row r="20" spans="1:8" ht="25.5">
      <c r="A20" s="14" t="s">
        <v>13</v>
      </c>
      <c r="B20" s="17" t="s">
        <v>14</v>
      </c>
      <c r="C20" s="15">
        <v>5193</v>
      </c>
      <c r="D20" s="15">
        <v>4798</v>
      </c>
      <c r="E20" s="16">
        <v>4868.9</v>
      </c>
      <c r="F20" s="15">
        <f t="shared" si="0"/>
        <v>101.47769904126717</v>
      </c>
      <c r="H20" s="6"/>
    </row>
    <row r="21" spans="1:8" ht="51">
      <c r="A21" s="37" t="s">
        <v>15</v>
      </c>
      <c r="B21" s="38" t="s">
        <v>67</v>
      </c>
      <c r="C21" s="40">
        <v>1150</v>
      </c>
      <c r="D21" s="40">
        <v>1150</v>
      </c>
      <c r="E21" s="40">
        <v>1347</v>
      </c>
      <c r="F21" s="40">
        <f t="shared" si="0"/>
        <v>117.13043478260869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262.5</v>
      </c>
      <c r="E22" s="16">
        <v>320</v>
      </c>
      <c r="F22" s="15">
        <f t="shared" si="0"/>
        <v>121.90476190476191</v>
      </c>
      <c r="H22" s="6"/>
    </row>
    <row r="23" spans="1:8" ht="25.5">
      <c r="A23" s="37" t="s">
        <v>17</v>
      </c>
      <c r="B23" s="38" t="s">
        <v>68</v>
      </c>
      <c r="C23" s="40">
        <v>132</v>
      </c>
      <c r="D23" s="40">
        <v>52.7</v>
      </c>
      <c r="E23" s="40">
        <v>69.6</v>
      </c>
      <c r="F23" s="40">
        <f t="shared" si="0"/>
        <v>132.06831119544592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13</v>
      </c>
      <c r="E25" s="11">
        <v>7</v>
      </c>
      <c r="F25" s="40">
        <f t="shared" si="0"/>
        <v>53.84615384615385</v>
      </c>
      <c r="H25" s="6"/>
    </row>
    <row r="26" spans="1:8" ht="12.75">
      <c r="A26" s="18"/>
      <c r="B26" s="22" t="s">
        <v>22</v>
      </c>
      <c r="C26" s="23">
        <f>SUM(C9:C25)</f>
        <v>29436.199999999997</v>
      </c>
      <c r="D26" s="23">
        <f>SUM(D9:D25)</f>
        <v>30471.600000000002</v>
      </c>
      <c r="E26" s="23">
        <f>SUM(E9:E25)</f>
        <v>29258.6</v>
      </c>
      <c r="F26" s="23">
        <f aca="true" t="shared" si="1" ref="F26:F32">SUM(E26/D26*100)</f>
        <v>96.01924414864988</v>
      </c>
      <c r="H26" s="6"/>
    </row>
    <row r="27" spans="1:8" ht="12.75">
      <c r="A27" s="18" t="s">
        <v>23</v>
      </c>
      <c r="B27" s="24" t="s">
        <v>24</v>
      </c>
      <c r="C27" s="23">
        <f>SUM(C28:C32)</f>
        <v>118622.5</v>
      </c>
      <c r="D27" s="23">
        <f>SUM(D28:D32)</f>
        <v>128015.6</v>
      </c>
      <c r="E27" s="23">
        <f>SUM(E28:E32)</f>
        <v>124748.8</v>
      </c>
      <c r="F27" s="25">
        <f t="shared" si="1"/>
        <v>97.44812350994722</v>
      </c>
      <c r="H27" s="6"/>
    </row>
    <row r="28" spans="1:8" ht="12.75">
      <c r="A28" s="7" t="s">
        <v>25</v>
      </c>
      <c r="B28" s="26" t="s">
        <v>26</v>
      </c>
      <c r="C28" s="8">
        <v>53845.6</v>
      </c>
      <c r="D28" s="8">
        <v>53845.6</v>
      </c>
      <c r="E28" s="13">
        <v>51153.3</v>
      </c>
      <c r="F28" s="27">
        <f t="shared" si="1"/>
        <v>94.99996285676082</v>
      </c>
      <c r="H28" s="6"/>
    </row>
    <row r="29" spans="1:8" ht="12.75">
      <c r="A29" s="18" t="s">
        <v>27</v>
      </c>
      <c r="B29" s="28" t="s">
        <v>28</v>
      </c>
      <c r="C29" s="20">
        <v>1950.6</v>
      </c>
      <c r="D29" s="20">
        <v>12166</v>
      </c>
      <c r="E29" s="20">
        <v>11742.7</v>
      </c>
      <c r="F29" s="29">
        <f t="shared" si="1"/>
        <v>96.52063126746671</v>
      </c>
      <c r="H29" s="6"/>
    </row>
    <row r="30" spans="1:8" ht="12.75">
      <c r="A30" s="18" t="s">
        <v>29</v>
      </c>
      <c r="B30" s="28" t="s">
        <v>30</v>
      </c>
      <c r="C30" s="20">
        <v>62470</v>
      </c>
      <c r="D30" s="20">
        <v>57252</v>
      </c>
      <c r="E30" s="20">
        <v>57156.3</v>
      </c>
      <c r="F30" s="29">
        <f t="shared" si="1"/>
        <v>99.83284426744918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5756.6</v>
      </c>
      <c r="E31" s="20">
        <v>5701.1</v>
      </c>
      <c r="F31" s="29">
        <f t="shared" si="1"/>
        <v>99.03588924017649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-1004.6</v>
      </c>
      <c r="E32" s="20">
        <v>-1004.6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148058.7</v>
      </c>
      <c r="D33" s="23">
        <f>SUM(D26,D27)</f>
        <v>158487.2</v>
      </c>
      <c r="E33" s="23">
        <f>SUM(E26,E27)</f>
        <v>154007.4</v>
      </c>
      <c r="F33" s="23">
        <f>SUM(E33/D33*100)</f>
        <v>97.17339949219873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6">
      <selection activeCell="E30" sqref="E30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77" t="s">
        <v>90</v>
      </c>
      <c r="F2" s="78"/>
    </row>
    <row r="3" spans="1:6" ht="63.75">
      <c r="A3" s="45" t="s">
        <v>76</v>
      </c>
      <c r="B3" s="45" t="s">
        <v>77</v>
      </c>
      <c r="C3" s="45" t="s">
        <v>109</v>
      </c>
      <c r="D3" s="45" t="s">
        <v>78</v>
      </c>
      <c r="E3" s="45" t="s">
        <v>70</v>
      </c>
      <c r="F3" s="45" t="s">
        <v>71</v>
      </c>
    </row>
    <row r="4" spans="1:6" ht="12.75">
      <c r="A4" s="55" t="s">
        <v>91</v>
      </c>
      <c r="B4" s="64" t="s">
        <v>38</v>
      </c>
      <c r="C4" s="65">
        <f>SUM(C5:C10)</f>
        <v>22990.5</v>
      </c>
      <c r="D4" s="65">
        <f>SUM(D5:D10)</f>
        <v>26954.4</v>
      </c>
      <c r="E4" s="65">
        <f>SUM(E5:E10)</f>
        <v>26347.100000000002</v>
      </c>
      <c r="F4" s="65">
        <f>SUM(E4/D4*100)</f>
        <v>97.74693556525095</v>
      </c>
    </row>
    <row r="5" spans="1:6" ht="38.25" hidden="1">
      <c r="A5" s="58" t="s">
        <v>92</v>
      </c>
      <c r="B5" s="44" t="s">
        <v>72</v>
      </c>
      <c r="C5" s="43"/>
      <c r="D5" s="43"/>
      <c r="E5" s="43"/>
      <c r="F5" s="70">
        <v>0</v>
      </c>
    </row>
    <row r="6" spans="1:6" ht="51">
      <c r="A6" s="69" t="s">
        <v>116</v>
      </c>
      <c r="B6" s="38" t="s">
        <v>117</v>
      </c>
      <c r="C6" s="40"/>
      <c r="D6" s="40">
        <v>40</v>
      </c>
      <c r="E6" s="40">
        <v>40</v>
      </c>
      <c r="F6" s="65">
        <f>SUM(E6/D6*100)</f>
        <v>100</v>
      </c>
    </row>
    <row r="7" spans="1:6" ht="25.5">
      <c r="A7" s="59" t="s">
        <v>93</v>
      </c>
      <c r="B7" s="17" t="s">
        <v>73</v>
      </c>
      <c r="C7" s="11">
        <v>16768.9</v>
      </c>
      <c r="D7" s="11">
        <v>16592</v>
      </c>
      <c r="E7" s="11">
        <v>16302.9</v>
      </c>
      <c r="F7" s="29">
        <f>SUM(E7/D7*100)</f>
        <v>98.25759402121504</v>
      </c>
    </row>
    <row r="8" spans="1:6" ht="25.5">
      <c r="A8" s="59" t="s">
        <v>94</v>
      </c>
      <c r="B8" s="35" t="s">
        <v>74</v>
      </c>
      <c r="C8" s="11">
        <v>3574.5</v>
      </c>
      <c r="D8" s="11">
        <v>3564.5</v>
      </c>
      <c r="E8" s="11">
        <v>3550.5</v>
      </c>
      <c r="F8" s="29">
        <f>SUM(E8/D8*100)</f>
        <v>99.6072380418011</v>
      </c>
    </row>
    <row r="9" spans="1:6" ht="12.75">
      <c r="A9" s="54" t="s">
        <v>95</v>
      </c>
      <c r="B9" s="19" t="s">
        <v>39</v>
      </c>
      <c r="C9" s="20">
        <v>1400</v>
      </c>
      <c r="D9" s="20">
        <v>0</v>
      </c>
      <c r="E9" s="20">
        <v>0</v>
      </c>
      <c r="F9" s="29"/>
    </row>
    <row r="10" spans="1:6" ht="12.75">
      <c r="A10" s="54" t="s">
        <v>96</v>
      </c>
      <c r="B10" s="19" t="s">
        <v>40</v>
      </c>
      <c r="C10" s="20">
        <v>1247.1</v>
      </c>
      <c r="D10" s="20">
        <v>6757.9</v>
      </c>
      <c r="E10" s="20">
        <v>6453.7</v>
      </c>
      <c r="F10" s="31">
        <f aca="true" t="shared" si="0" ref="F10:F24">SUM(E10/D10*100)</f>
        <v>95.49860163660308</v>
      </c>
    </row>
    <row r="11" spans="1:6" ht="25.5">
      <c r="A11" s="55" t="s">
        <v>87</v>
      </c>
      <c r="B11" s="56" t="s">
        <v>86</v>
      </c>
      <c r="C11" s="23">
        <f>C12+C13</f>
        <v>70</v>
      </c>
      <c r="D11" s="23">
        <f>D12+D13</f>
        <v>129.4</v>
      </c>
      <c r="E11" s="23">
        <f>E12+E13</f>
        <v>129.4</v>
      </c>
      <c r="F11" s="31">
        <f t="shared" si="0"/>
        <v>100</v>
      </c>
    </row>
    <row r="12" spans="1:6" ht="51.75" customHeight="1">
      <c r="A12" s="57" t="s">
        <v>111</v>
      </c>
      <c r="B12" s="67" t="s">
        <v>112</v>
      </c>
      <c r="C12" s="66">
        <v>0</v>
      </c>
      <c r="D12" s="66">
        <v>129.4</v>
      </c>
      <c r="E12" s="66">
        <v>129.4</v>
      </c>
      <c r="F12" s="31">
        <f t="shared" si="0"/>
        <v>100</v>
      </c>
    </row>
    <row r="13" spans="1:6" ht="36" customHeight="1">
      <c r="A13" s="57" t="s">
        <v>114</v>
      </c>
      <c r="B13" s="68" t="s">
        <v>113</v>
      </c>
      <c r="C13" s="66">
        <v>70</v>
      </c>
      <c r="D13" s="66">
        <v>0</v>
      </c>
      <c r="E13" s="66">
        <v>0</v>
      </c>
      <c r="F13" s="31"/>
    </row>
    <row r="14" spans="1:6" ht="12.75">
      <c r="A14" s="55" t="s">
        <v>97</v>
      </c>
      <c r="B14" s="22" t="s">
        <v>41</v>
      </c>
      <c r="C14" s="23">
        <f>SUM(C15:C18)</f>
        <v>6216.2</v>
      </c>
      <c r="D14" s="23">
        <f>SUM(D15:D18)</f>
        <v>7333.2</v>
      </c>
      <c r="E14" s="23">
        <f>SUM(E15:E18)</f>
        <v>6666.63</v>
      </c>
      <c r="F14" s="23">
        <f t="shared" si="0"/>
        <v>90.91024382261496</v>
      </c>
    </row>
    <row r="15" spans="1:6" ht="12.75">
      <c r="A15" s="54" t="s">
        <v>98</v>
      </c>
      <c r="B15" s="19" t="s">
        <v>42</v>
      </c>
      <c r="C15" s="20">
        <v>1649.1</v>
      </c>
      <c r="D15" s="20">
        <v>1634.8</v>
      </c>
      <c r="E15" s="20">
        <v>1630.73</v>
      </c>
      <c r="F15" s="27">
        <f t="shared" si="0"/>
        <v>99.75103988255445</v>
      </c>
    </row>
    <row r="16" spans="1:6" ht="12.75">
      <c r="A16" s="54" t="s">
        <v>99</v>
      </c>
      <c r="B16" s="19" t="s">
        <v>43</v>
      </c>
      <c r="C16" s="20">
        <v>1000</v>
      </c>
      <c r="D16" s="20">
        <v>1000</v>
      </c>
      <c r="E16" s="20">
        <v>1000</v>
      </c>
      <c r="F16" s="27">
        <f t="shared" si="0"/>
        <v>100</v>
      </c>
    </row>
    <row r="17" spans="1:6" ht="12.75">
      <c r="A17" s="54" t="s">
        <v>100</v>
      </c>
      <c r="B17" s="19" t="s">
        <v>44</v>
      </c>
      <c r="C17" s="20">
        <v>3442.1</v>
      </c>
      <c r="D17" s="20">
        <v>4696.4</v>
      </c>
      <c r="E17" s="20">
        <v>4033.9</v>
      </c>
      <c r="F17" s="27">
        <f t="shared" si="0"/>
        <v>85.89345030235927</v>
      </c>
    </row>
    <row r="18" spans="1:6" ht="25.5">
      <c r="A18" s="54" t="s">
        <v>101</v>
      </c>
      <c r="B18" s="32" t="s">
        <v>45</v>
      </c>
      <c r="C18" s="20">
        <v>125</v>
      </c>
      <c r="D18" s="20">
        <v>2</v>
      </c>
      <c r="E18" s="20">
        <v>2</v>
      </c>
      <c r="F18" s="27">
        <f t="shared" si="0"/>
        <v>100</v>
      </c>
    </row>
    <row r="19" spans="1:6" ht="12.75">
      <c r="A19" s="55" t="s">
        <v>102</v>
      </c>
      <c r="B19" s="33" t="s">
        <v>46</v>
      </c>
      <c r="C19" s="23">
        <f>C20</f>
        <v>309.7</v>
      </c>
      <c r="D19" s="23">
        <f>D20</f>
        <v>5375.6</v>
      </c>
      <c r="E19" s="23">
        <f>E20</f>
        <v>5077.3</v>
      </c>
      <c r="F19" s="27">
        <f t="shared" si="0"/>
        <v>94.4508519979165</v>
      </c>
    </row>
    <row r="20" spans="1:6" ht="12.75">
      <c r="A20" s="54" t="s">
        <v>103</v>
      </c>
      <c r="B20" s="32" t="s">
        <v>47</v>
      </c>
      <c r="C20" s="20">
        <v>309.7</v>
      </c>
      <c r="D20" s="20">
        <v>5375.6</v>
      </c>
      <c r="E20" s="20">
        <v>5077.3</v>
      </c>
      <c r="F20" s="27">
        <f t="shared" si="0"/>
        <v>94.4508519979165</v>
      </c>
    </row>
    <row r="21" spans="1:6" ht="12.75">
      <c r="A21" s="55" t="s">
        <v>104</v>
      </c>
      <c r="B21" s="22" t="s">
        <v>48</v>
      </c>
      <c r="C21" s="23">
        <f>SUM(C22:C26)</f>
        <v>114496.49999999999</v>
      </c>
      <c r="D21" s="23">
        <f>SUM(D22:D26)</f>
        <v>115452.3</v>
      </c>
      <c r="E21" s="23">
        <f>SUM(E22:E26)</f>
        <v>113393.90000000001</v>
      </c>
      <c r="F21" s="23">
        <f t="shared" si="0"/>
        <v>98.21709918295262</v>
      </c>
    </row>
    <row r="22" spans="1:6" ht="12.75">
      <c r="A22" s="54" t="s">
        <v>105</v>
      </c>
      <c r="B22" s="19" t="s">
        <v>49</v>
      </c>
      <c r="C22" s="20">
        <v>36154</v>
      </c>
      <c r="D22" s="20">
        <v>33731.7</v>
      </c>
      <c r="E22" s="20">
        <v>32941.6</v>
      </c>
      <c r="F22" s="27">
        <f t="shared" si="0"/>
        <v>97.65769291200859</v>
      </c>
    </row>
    <row r="23" spans="1:6" ht="12.75">
      <c r="A23" s="54" t="s">
        <v>106</v>
      </c>
      <c r="B23" s="19" t="s">
        <v>50</v>
      </c>
      <c r="C23" s="20">
        <v>71315.9</v>
      </c>
      <c r="D23" s="20">
        <v>74686.1</v>
      </c>
      <c r="E23" s="20">
        <v>73476</v>
      </c>
      <c r="F23" s="27">
        <f t="shared" si="0"/>
        <v>98.37975205560338</v>
      </c>
    </row>
    <row r="24" spans="1:6" ht="38.25">
      <c r="A24" s="57" t="s">
        <v>88</v>
      </c>
      <c r="B24" s="53" t="s">
        <v>89</v>
      </c>
      <c r="C24" s="11">
        <v>187.4</v>
      </c>
      <c r="D24" s="11">
        <v>209.3</v>
      </c>
      <c r="E24" s="11">
        <v>207.7</v>
      </c>
      <c r="F24" s="29">
        <f t="shared" si="0"/>
        <v>99.23554706163401</v>
      </c>
    </row>
    <row r="25" spans="1:6" ht="25.5">
      <c r="A25" s="59" t="s">
        <v>107</v>
      </c>
      <c r="B25" s="35" t="s">
        <v>75</v>
      </c>
      <c r="C25" s="11">
        <v>969.5</v>
      </c>
      <c r="D25" s="11">
        <v>975.5</v>
      </c>
      <c r="E25" s="11">
        <v>963.6</v>
      </c>
      <c r="F25" s="29">
        <f>SUM(E25/D25*100)</f>
        <v>98.7801127626858</v>
      </c>
    </row>
    <row r="26" spans="1:6" ht="12.75">
      <c r="A26" s="54" t="s">
        <v>108</v>
      </c>
      <c r="B26" s="19" t="s">
        <v>51</v>
      </c>
      <c r="C26" s="20">
        <v>5869.7</v>
      </c>
      <c r="D26" s="20">
        <v>5849.7</v>
      </c>
      <c r="E26" s="20">
        <v>5805</v>
      </c>
      <c r="F26" s="27">
        <f aca="true" t="shared" si="1" ref="F26:F34">SUM(E26/D26*100)</f>
        <v>99.23585824914099</v>
      </c>
    </row>
    <row r="27" spans="1:6" ht="12.75">
      <c r="A27" s="55">
        <v>1000</v>
      </c>
      <c r="B27" s="22" t="s">
        <v>52</v>
      </c>
      <c r="C27" s="23">
        <f>SUM(C28:C31)</f>
        <v>3101.3</v>
      </c>
      <c r="D27" s="23">
        <f>SUM(D28:D31)</f>
        <v>5638.1</v>
      </c>
      <c r="E27" s="23">
        <f>SUM(E28:E31)</f>
        <v>5102.1</v>
      </c>
      <c r="F27" s="23">
        <f t="shared" si="1"/>
        <v>90.49325127259183</v>
      </c>
    </row>
    <row r="28" spans="1:6" ht="12.75">
      <c r="A28" s="54">
        <v>1001</v>
      </c>
      <c r="B28" s="19" t="s">
        <v>53</v>
      </c>
      <c r="C28" s="20">
        <v>818.5</v>
      </c>
      <c r="D28" s="20">
        <v>760.5</v>
      </c>
      <c r="E28" s="20">
        <v>718.7</v>
      </c>
      <c r="F28" s="27">
        <f t="shared" si="1"/>
        <v>94.50361604207758</v>
      </c>
    </row>
    <row r="29" spans="1:6" ht="12.75">
      <c r="A29" s="54">
        <v>1003</v>
      </c>
      <c r="B29" s="19" t="s">
        <v>54</v>
      </c>
      <c r="C29" s="20">
        <v>660</v>
      </c>
      <c r="D29" s="20">
        <v>3986.7</v>
      </c>
      <c r="E29" s="20">
        <v>3492.5</v>
      </c>
      <c r="F29" s="27">
        <f t="shared" si="1"/>
        <v>87.60378257706876</v>
      </c>
    </row>
    <row r="30" spans="1:6" ht="12.75">
      <c r="A30" s="54">
        <v>1004</v>
      </c>
      <c r="B30" s="19" t="s">
        <v>55</v>
      </c>
      <c r="C30" s="20">
        <v>1459.5</v>
      </c>
      <c r="D30" s="20">
        <v>727.6</v>
      </c>
      <c r="E30" s="20">
        <v>727.6</v>
      </c>
      <c r="F30" s="27">
        <f t="shared" si="1"/>
        <v>100</v>
      </c>
    </row>
    <row r="31" spans="1:6" ht="12.75">
      <c r="A31" s="54">
        <v>1006</v>
      </c>
      <c r="B31" s="19" t="s">
        <v>56</v>
      </c>
      <c r="C31" s="20">
        <v>163.3</v>
      </c>
      <c r="D31" s="20">
        <v>163.3</v>
      </c>
      <c r="E31" s="20">
        <v>163.3</v>
      </c>
      <c r="F31" s="27">
        <f t="shared" si="1"/>
        <v>100</v>
      </c>
    </row>
    <row r="32" spans="1:6" ht="12.75">
      <c r="A32" s="55">
        <v>1100</v>
      </c>
      <c r="B32" s="22" t="s">
        <v>57</v>
      </c>
      <c r="C32" s="23">
        <f>SUM(C33)</f>
        <v>2074.5</v>
      </c>
      <c r="D32" s="23">
        <f>SUM(D33)</f>
        <v>2124.5</v>
      </c>
      <c r="E32" s="23">
        <f>SUM(E33)</f>
        <v>2123.9</v>
      </c>
      <c r="F32" s="27">
        <f t="shared" si="1"/>
        <v>99.97175806072018</v>
      </c>
    </row>
    <row r="33" spans="1:6" ht="12.75">
      <c r="A33" s="54">
        <v>1101</v>
      </c>
      <c r="B33" s="19" t="s">
        <v>58</v>
      </c>
      <c r="C33" s="20">
        <v>2074.5</v>
      </c>
      <c r="D33" s="20">
        <v>2124.5</v>
      </c>
      <c r="E33" s="20">
        <v>2123.9</v>
      </c>
      <c r="F33" s="27">
        <f t="shared" si="1"/>
        <v>99.97175806072018</v>
      </c>
    </row>
    <row r="34" spans="1:6" ht="12.75">
      <c r="A34" s="54"/>
      <c r="B34" s="22" t="s">
        <v>59</v>
      </c>
      <c r="C34" s="23">
        <f>SUM(C4,C11,C14,C21,C27,C32,C19)</f>
        <v>149258.69999999998</v>
      </c>
      <c r="D34" s="23">
        <f>SUM(D4,D11,D14,D21,D27,D32,D19)</f>
        <v>163007.5</v>
      </c>
      <c r="E34" s="23">
        <f>SUM(E4,E11,E14,E21,E27,E32,E19)</f>
        <v>158840.33000000002</v>
      </c>
      <c r="F34" s="63">
        <f t="shared" si="1"/>
        <v>97.44357161480302</v>
      </c>
    </row>
    <row r="35" spans="1:6" ht="12.75">
      <c r="A35" s="54"/>
      <c r="B35" s="19" t="s">
        <v>60</v>
      </c>
      <c r="C35" s="34">
        <f>SUM('дох.'!C33-'расх.'!C34)</f>
        <v>-1199.999999999971</v>
      </c>
      <c r="D35" s="34">
        <f>SUM('дох.'!D33-'расх.'!D34)</f>
        <v>-4520.299999999988</v>
      </c>
      <c r="E35" s="34">
        <f>SUM('дох.'!E33-'расх.'!E34)</f>
        <v>-4832.930000000022</v>
      </c>
      <c r="F35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2016-01-21T07:18:20Z</cp:lastPrinted>
  <dcterms:created xsi:type="dcterms:W3CDTF">2014-07-09T09:19:11Z</dcterms:created>
  <dcterms:modified xsi:type="dcterms:W3CDTF">2016-01-21T07:22:12Z</dcterms:modified>
  <cp:category/>
  <cp:version/>
  <cp:contentType/>
  <cp:contentStatus/>
</cp:coreProperties>
</file>