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расходы на 01.03" sheetId="1" r:id="rId1"/>
    <sheet name="адм.источ.4" sheetId="2" r:id="rId2"/>
    <sheet name="источ." sheetId="3" r:id="rId3"/>
    <sheet name="админ.3 " sheetId="4" r:id="rId4"/>
    <sheet name="доходы" sheetId="5" r:id="rId5"/>
  </sheets>
  <externalReferences>
    <externalReference r:id="rId8"/>
    <externalReference r:id="rId9"/>
    <externalReference r:id="rId10"/>
  </externalReferences>
  <definedNames>
    <definedName name="BUDG_NAME" localSheetId="1">#REF!</definedName>
    <definedName name="BUDG_NAME" localSheetId="3">#REF!</definedName>
    <definedName name="BUDG_NAME" localSheetId="2">#REF!</definedName>
    <definedName name="BUDG_NAME">#REF!</definedName>
    <definedName name="calc_order" localSheetId="1">#REF!</definedName>
    <definedName name="calc_order" localSheetId="3">#REF!</definedName>
    <definedName name="calc_order" localSheetId="2">#REF!</definedName>
    <definedName name="calc_order">#REF!</definedName>
    <definedName name="checked" localSheetId="1">#REF!</definedName>
    <definedName name="checked" localSheetId="3">#REF!</definedName>
    <definedName name="checked" localSheetId="2">#REF!</definedName>
    <definedName name="checked">#REF!</definedName>
    <definedName name="CHIEF" localSheetId="1">#REF!</definedName>
    <definedName name="CHIEF" localSheetId="3">#REF!</definedName>
    <definedName name="CHIEF" localSheetId="2">#REF!</definedName>
    <definedName name="CHIEF">#REF!</definedName>
    <definedName name="CHIEF_DIV" localSheetId="1">#REF!</definedName>
    <definedName name="CHIEF_DIV" localSheetId="3">#REF!</definedName>
    <definedName name="CHIEF_DIV" localSheetId="2">#REF!</definedName>
    <definedName name="CHIEF_DIV">#REF!</definedName>
    <definedName name="CHIEF_FIN" localSheetId="1">#REF!</definedName>
    <definedName name="CHIEF_FIN" localSheetId="3">#REF!</definedName>
    <definedName name="CHIEF_FIN" localSheetId="2">#REF!</definedName>
    <definedName name="CHIEF_FIN">#REF!</definedName>
    <definedName name="chief_OUR" localSheetId="1">#REF!</definedName>
    <definedName name="chief_OUR" localSheetId="3">#REF!</definedName>
    <definedName name="chief_OUR" localSheetId="2">#REF!</definedName>
    <definedName name="chief_OUR">#REF!</definedName>
    <definedName name="CHIEF_POST" localSheetId="1">#REF!</definedName>
    <definedName name="CHIEF_POST" localSheetId="3">#REF!</definedName>
    <definedName name="CHIEF_POST" localSheetId="2">#REF!</definedName>
    <definedName name="CHIEF_POST">#REF!</definedName>
    <definedName name="CHIEF_POST_OUR" localSheetId="1">#REF!</definedName>
    <definedName name="CHIEF_POST_OUR" localSheetId="3">#REF!</definedName>
    <definedName name="CHIEF_POST_OUR" localSheetId="2">#REF!</definedName>
    <definedName name="CHIEF_POST_OUR">#REF!</definedName>
    <definedName name="cod">#REF!</definedName>
    <definedName name="code" localSheetId="1">#REF!</definedName>
    <definedName name="code" localSheetId="3">#REF!</definedName>
    <definedName name="code" localSheetId="2">#REF!</definedName>
    <definedName name="code">#REF!</definedName>
    <definedName name="col1" localSheetId="1">#REF!</definedName>
    <definedName name="col1" localSheetId="3">#REF!</definedName>
    <definedName name="col1" localSheetId="2">#REF!</definedName>
    <definedName name="col1">#REF!</definedName>
    <definedName name="col10" localSheetId="1">#REF!</definedName>
    <definedName name="col10" localSheetId="3">#REF!</definedName>
    <definedName name="col10" localSheetId="2">#REF!</definedName>
    <definedName name="col10">#REF!</definedName>
    <definedName name="col11" localSheetId="1">#REF!</definedName>
    <definedName name="col11" localSheetId="3">#REF!</definedName>
    <definedName name="col11" localSheetId="2">#REF!</definedName>
    <definedName name="col11">#REF!</definedName>
    <definedName name="col12" localSheetId="1">#REF!</definedName>
    <definedName name="col12" localSheetId="3">#REF!</definedName>
    <definedName name="col12" localSheetId="2">#REF!</definedName>
    <definedName name="col12">#REF!</definedName>
    <definedName name="col13" localSheetId="1">#REF!</definedName>
    <definedName name="col13" localSheetId="3">#REF!</definedName>
    <definedName name="col13" localSheetId="2">#REF!</definedName>
    <definedName name="col13">#REF!</definedName>
    <definedName name="col14" localSheetId="1">#REF!</definedName>
    <definedName name="col14" localSheetId="3">#REF!</definedName>
    <definedName name="col14" localSheetId="2">#REF!</definedName>
    <definedName name="col14">#REF!</definedName>
    <definedName name="col15" localSheetId="1">#REF!</definedName>
    <definedName name="col15" localSheetId="3">#REF!</definedName>
    <definedName name="col15" localSheetId="2">#REF!</definedName>
    <definedName name="col15">#REF!</definedName>
    <definedName name="col16" localSheetId="1">#REF!</definedName>
    <definedName name="col16" localSheetId="3">#REF!</definedName>
    <definedName name="col16" localSheetId="2">#REF!</definedName>
    <definedName name="col16">#REF!</definedName>
    <definedName name="col17" localSheetId="1">#REF!</definedName>
    <definedName name="col17" localSheetId="3">#REF!</definedName>
    <definedName name="col17" localSheetId="2">#REF!</definedName>
    <definedName name="col17">#REF!</definedName>
    <definedName name="col18" localSheetId="1">#REF!</definedName>
    <definedName name="col18" localSheetId="3">#REF!</definedName>
    <definedName name="col18" localSheetId="2">#REF!</definedName>
    <definedName name="col18">#REF!</definedName>
    <definedName name="col19" localSheetId="1">#REF!</definedName>
    <definedName name="col19" localSheetId="3">#REF!</definedName>
    <definedName name="col19" localSheetId="2">#REF!</definedName>
    <definedName name="col19">#REF!</definedName>
    <definedName name="col2" localSheetId="1">#REF!</definedName>
    <definedName name="col2" localSheetId="3">#REF!</definedName>
    <definedName name="col2" localSheetId="2">#REF!</definedName>
    <definedName name="col2">#REF!</definedName>
    <definedName name="col20" localSheetId="1">#REF!</definedName>
    <definedName name="col20" localSheetId="3">#REF!</definedName>
    <definedName name="col20" localSheetId="2">#REF!</definedName>
    <definedName name="col20">#REF!</definedName>
    <definedName name="col21" localSheetId="1">#REF!</definedName>
    <definedName name="col21" localSheetId="3">#REF!</definedName>
    <definedName name="col21" localSheetId="2">#REF!</definedName>
    <definedName name="col21">#REF!</definedName>
    <definedName name="col22" localSheetId="1">#REF!</definedName>
    <definedName name="col22" localSheetId="3">#REF!</definedName>
    <definedName name="col22" localSheetId="2">#REF!</definedName>
    <definedName name="col22">#REF!</definedName>
    <definedName name="col23" localSheetId="1">#REF!</definedName>
    <definedName name="col23" localSheetId="3">#REF!</definedName>
    <definedName name="col23" localSheetId="2">#REF!</definedName>
    <definedName name="col23">#REF!</definedName>
    <definedName name="col24" localSheetId="1">#REF!</definedName>
    <definedName name="col24" localSheetId="3">#REF!</definedName>
    <definedName name="col24" localSheetId="2">#REF!</definedName>
    <definedName name="col24">#REF!</definedName>
    <definedName name="col25" localSheetId="1">#REF!</definedName>
    <definedName name="col25" localSheetId="3">#REF!</definedName>
    <definedName name="col25" localSheetId="2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 localSheetId="3">#REF!</definedName>
    <definedName name="col3" localSheetId="2">#REF!</definedName>
    <definedName name="col3">#REF!</definedName>
    <definedName name="col4" localSheetId="1">#REF!</definedName>
    <definedName name="col4" localSheetId="3">#REF!</definedName>
    <definedName name="col4" localSheetId="2">#REF!</definedName>
    <definedName name="col4">#REF!</definedName>
    <definedName name="col5" localSheetId="1">#REF!</definedName>
    <definedName name="col5" localSheetId="3">#REF!</definedName>
    <definedName name="col5" localSheetId="2">#REF!</definedName>
    <definedName name="col5">#REF!</definedName>
    <definedName name="col6" localSheetId="1">#REF!</definedName>
    <definedName name="col6" localSheetId="3">#REF!</definedName>
    <definedName name="col6" localSheetId="2">#REF!</definedName>
    <definedName name="col6">#REF!</definedName>
    <definedName name="col7" localSheetId="1">#REF!</definedName>
    <definedName name="col7" localSheetId="3">#REF!</definedName>
    <definedName name="col7" localSheetId="2">#REF!</definedName>
    <definedName name="col7">#REF!</definedName>
    <definedName name="col8" localSheetId="1">#REF!</definedName>
    <definedName name="col8" localSheetId="3">#REF!</definedName>
    <definedName name="col8" localSheetId="2">#REF!</definedName>
    <definedName name="col8">#REF!</definedName>
    <definedName name="col9" localSheetId="1">#REF!</definedName>
    <definedName name="col9" localSheetId="3">#REF!</definedName>
    <definedName name="col9" localSheetId="2">#REF!</definedName>
    <definedName name="col9">#REF!</definedName>
    <definedName name="CurentGroup" localSheetId="1">#REF!</definedName>
    <definedName name="CurentGroup" localSheetId="3">#REF!</definedName>
    <definedName name="CurentGroup" localSheetId="2">#REF!</definedName>
    <definedName name="CurentGroup">#REF!</definedName>
    <definedName name="CURR_USER" localSheetId="1">#REF!</definedName>
    <definedName name="CURR_USER" localSheetId="3">#REF!</definedName>
    <definedName name="CURR_USER" localSheetId="2">#REF!</definedName>
    <definedName name="CURR_USER">#REF!</definedName>
    <definedName name="CurRow" localSheetId="1">#REF!</definedName>
    <definedName name="CurRow" localSheetId="3">#REF!</definedName>
    <definedName name="CurRow" localSheetId="2">#REF!</definedName>
    <definedName name="CurRow">#REF!</definedName>
    <definedName name="cYear1">#REF!</definedName>
    <definedName name="Data" localSheetId="1">#REF!</definedName>
    <definedName name="Data" localSheetId="3">#REF!</definedName>
    <definedName name="Data" localSheetId="2">#REF!</definedName>
    <definedName name="Data">#REF!</definedName>
    <definedName name="DataFields" localSheetId="1">#REF!</definedName>
    <definedName name="DataFields" localSheetId="3">#REF!</definedName>
    <definedName name="DataFields" localSheetId="2">#REF!</definedName>
    <definedName name="DataFields">#REF!</definedName>
    <definedName name="date_BEG" localSheetId="1">#REF!</definedName>
    <definedName name="date_BEG" localSheetId="3">#REF!</definedName>
    <definedName name="date_BEG" localSheetId="2">#REF!</definedName>
    <definedName name="date_BEG">#REF!</definedName>
    <definedName name="date_END" localSheetId="1">#REF!</definedName>
    <definedName name="date_END" localSheetId="3">#REF!</definedName>
    <definedName name="date_END" localSheetId="2">#REF!</definedName>
    <definedName name="date_END">#REF!</definedName>
    <definedName name="del" localSheetId="1">#REF!</definedName>
    <definedName name="del" localSheetId="3">#REF!</definedName>
    <definedName name="del" localSheetId="2">#REF!</definedName>
    <definedName name="del">#REF!</definedName>
    <definedName name="DEP_FULL_NAME" localSheetId="1">#REF!</definedName>
    <definedName name="DEP_FULL_NAME" localSheetId="3">#REF!</definedName>
    <definedName name="DEP_FULL_NAME" localSheetId="2">#REF!</definedName>
    <definedName name="DEP_FULL_NAME">#REF!</definedName>
    <definedName name="dep_name1" localSheetId="1">#REF!</definedName>
    <definedName name="dep_name1" localSheetId="3">#REF!</definedName>
    <definedName name="dep_name1" localSheetId="2">#REF!</definedName>
    <definedName name="dep_name1">#REF!</definedName>
    <definedName name="doc_date" localSheetId="1">#REF!</definedName>
    <definedName name="doc_date" localSheetId="3">#REF!</definedName>
    <definedName name="doc_date" localSheetId="2">#REF!</definedName>
    <definedName name="doc_date">#REF!</definedName>
    <definedName name="doc_num" localSheetId="1">#REF!</definedName>
    <definedName name="doc_num" localSheetId="3">#REF!</definedName>
    <definedName name="doc_num" localSheetId="2">#REF!</definedName>
    <definedName name="doc_num">#REF!</definedName>
    <definedName name="doc_quarter" localSheetId="1">#REF!</definedName>
    <definedName name="doc_quarter" localSheetId="3">#REF!</definedName>
    <definedName name="doc_quarter" localSheetId="2">#REF!</definedName>
    <definedName name="doc_quarter">#REF!</definedName>
    <definedName name="End1" localSheetId="1">#REF!</definedName>
    <definedName name="End1" localSheetId="3">#REF!</definedName>
    <definedName name="End1" localSheetId="2">#REF!</definedName>
    <definedName name="End1">#REF!</definedName>
    <definedName name="End10" localSheetId="1">#REF!</definedName>
    <definedName name="End10" localSheetId="3">#REF!</definedName>
    <definedName name="End10" localSheetId="2">#REF!</definedName>
    <definedName name="End10">#REF!</definedName>
    <definedName name="End2" localSheetId="1">#REF!</definedName>
    <definedName name="End2" localSheetId="3">#REF!</definedName>
    <definedName name="End2" localSheetId="2">#REF!</definedName>
    <definedName name="End2">#REF!</definedName>
    <definedName name="End3" localSheetId="1">#REF!</definedName>
    <definedName name="End3" localSheetId="3">#REF!</definedName>
    <definedName name="End3" localSheetId="2">#REF!</definedName>
    <definedName name="End3">#REF!</definedName>
    <definedName name="End4" localSheetId="1">#REF!</definedName>
    <definedName name="End4" localSheetId="3">#REF!</definedName>
    <definedName name="End4" localSheetId="2">#REF!</definedName>
    <definedName name="End4">#REF!</definedName>
    <definedName name="End5" localSheetId="1">#REF!</definedName>
    <definedName name="End5" localSheetId="3">#REF!</definedName>
    <definedName name="End5" localSheetId="2">#REF!</definedName>
    <definedName name="End5">#REF!</definedName>
    <definedName name="End6" localSheetId="1">#REF!</definedName>
    <definedName name="End6" localSheetId="3">#REF!</definedName>
    <definedName name="End6" localSheetId="2">#REF!</definedName>
    <definedName name="End6">#REF!</definedName>
    <definedName name="End7" localSheetId="1">#REF!</definedName>
    <definedName name="End7" localSheetId="3">#REF!</definedName>
    <definedName name="End7" localSheetId="2">#REF!</definedName>
    <definedName name="End7">#REF!</definedName>
    <definedName name="End8" localSheetId="1">#REF!</definedName>
    <definedName name="End8" localSheetId="3">#REF!</definedName>
    <definedName name="End8" localSheetId="2">#REF!</definedName>
    <definedName name="End8">#REF!</definedName>
    <definedName name="End9" localSheetId="1">#REF!</definedName>
    <definedName name="End9" localSheetId="3">#REF!</definedName>
    <definedName name="End9" localSheetId="2">#REF!</definedName>
    <definedName name="End9">#REF!</definedName>
    <definedName name="EndRow" localSheetId="1">#REF!</definedName>
    <definedName name="EndRow" localSheetId="3">#REF!</definedName>
    <definedName name="EndRow" localSheetId="2">#REF!</definedName>
    <definedName name="EndRow">#REF!</definedName>
    <definedName name="GLBUH" localSheetId="1">#REF!</definedName>
    <definedName name="GLBUH" localSheetId="3">#REF!</definedName>
    <definedName name="GLBUH" localSheetId="2">#REF!</definedName>
    <definedName name="GLBUH">#REF!</definedName>
    <definedName name="GLBUH_OUR" localSheetId="1">#REF!</definedName>
    <definedName name="GLBUH_OUR" localSheetId="3">#REF!</definedName>
    <definedName name="GLBUH_OUR" localSheetId="2">#REF!</definedName>
    <definedName name="GLBUH_OUR">#REF!</definedName>
    <definedName name="GLBUH_POST_OUR" localSheetId="1">#REF!</definedName>
    <definedName name="GLBUH_POST_OUR" localSheetId="3">#REF!</definedName>
    <definedName name="GLBUH_POST_OUR" localSheetId="2">#REF!</definedName>
    <definedName name="GLBUH_POST_OUR">#REF!</definedName>
    <definedName name="GroupOrder" localSheetId="1">#REF!</definedName>
    <definedName name="GroupOrder" localSheetId="3">#REF!</definedName>
    <definedName name="GroupOrder" localSheetId="2">#REF!</definedName>
    <definedName name="GroupOrder">#REF!</definedName>
    <definedName name="HEAD" localSheetId="1">#REF!</definedName>
    <definedName name="HEAD" localSheetId="3">#REF!</definedName>
    <definedName name="HEAD" localSheetId="2">#REF!</definedName>
    <definedName name="HEAD">#REF!</definedName>
    <definedName name="kadr_OUR" localSheetId="1">#REF!</definedName>
    <definedName name="kadr_OUR" localSheetId="3">#REF!</definedName>
    <definedName name="kadr_OUR" localSheetId="2">#REF!</definedName>
    <definedName name="KADR_OUR">#REF!</definedName>
    <definedName name="kassir_OUR" localSheetId="1">#REF!</definedName>
    <definedName name="kassir_OUR" localSheetId="3">#REF!</definedName>
    <definedName name="kassir_OUR" localSheetId="2">#REF!</definedName>
    <definedName name="KASSIR_OUR">#REF!</definedName>
    <definedName name="KASSIR_POST_OUR">#REF!</definedName>
    <definedName name="LAST_DOC_MODIFY" localSheetId="1">#REF!</definedName>
    <definedName name="LAST_DOC_MODIFY" localSheetId="3">#REF!</definedName>
    <definedName name="LAST_DOC_MODIFY" localSheetId="2">#REF!</definedName>
    <definedName name="LAST_DOC_MODIFY">#REF!</definedName>
    <definedName name="link_row" localSheetId="1">#REF!</definedName>
    <definedName name="link_row" localSheetId="3">#REF!</definedName>
    <definedName name="link_row" localSheetId="2">#REF!</definedName>
    <definedName name="link_row">#REF!</definedName>
    <definedName name="link_saved" localSheetId="1">#REF!</definedName>
    <definedName name="link_saved" localSheetId="3">#REF!</definedName>
    <definedName name="link_saved" localSheetId="2">#REF!</definedName>
    <definedName name="link_saved">#REF!</definedName>
    <definedName name="LONGNAME_OUR" localSheetId="1">#REF!</definedName>
    <definedName name="LONGNAME_OUR" localSheetId="3">#REF!</definedName>
    <definedName name="LONGNAME_OUR" localSheetId="2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 localSheetId="3">#REF!</definedName>
    <definedName name="notNullCol" localSheetId="2">#REF!</definedName>
    <definedName name="notNullCol">#REF!</definedName>
    <definedName name="OKATO" localSheetId="1">#REF!</definedName>
    <definedName name="OKATO" localSheetId="3">#REF!</definedName>
    <definedName name="OKATO" localSheetId="2">#REF!</definedName>
    <definedName name="OKATO">#REF!</definedName>
    <definedName name="OKATO2">#REF!</definedName>
    <definedName name="OKPO" localSheetId="1">#REF!</definedName>
    <definedName name="OKPO" localSheetId="3">#REF!</definedName>
    <definedName name="OKPO" localSheetId="2">#REF!</definedName>
    <definedName name="OKPO">#REF!</definedName>
    <definedName name="OKPO_OUR" localSheetId="1">#REF!</definedName>
    <definedName name="OKPO_OUR" localSheetId="3">#REF!</definedName>
    <definedName name="OKPO_OUR" localSheetId="2">#REF!</definedName>
    <definedName name="OKPO_OUR">#REF!</definedName>
    <definedName name="OKVED" localSheetId="1">#REF!</definedName>
    <definedName name="OKVED" localSheetId="3">#REF!</definedName>
    <definedName name="OKVED" localSheetId="2">#REF!</definedName>
    <definedName name="OKVED">#REF!</definedName>
    <definedName name="OKVED1" localSheetId="1">#REF!</definedName>
    <definedName name="OKVED1" localSheetId="3">#REF!</definedName>
    <definedName name="OKVED1" localSheetId="2">#REF!</definedName>
    <definedName name="OKVED1">#REF!</definedName>
    <definedName name="orderrow">#REF!</definedName>
    <definedName name="orders" localSheetId="1">#REF!</definedName>
    <definedName name="orders" localSheetId="3">#REF!</definedName>
    <definedName name="orders" localSheetId="2">#REF!</definedName>
    <definedName name="orders">#REF!</definedName>
    <definedName name="ORGNAME_OUR" localSheetId="1">#REF!</definedName>
    <definedName name="ORGNAME_OUR" localSheetId="3">#REF!</definedName>
    <definedName name="ORGNAME_OUR" localSheetId="2">#REF!</definedName>
    <definedName name="ORGNAME_OUR">#REF!</definedName>
    <definedName name="OUR_ADR" localSheetId="1">#REF!</definedName>
    <definedName name="OUR_ADR" localSheetId="3">#REF!</definedName>
    <definedName name="OUR_ADR" localSheetId="2">#REF!</definedName>
    <definedName name="OUR_ADR">#REF!</definedName>
    <definedName name="PERIOD_WORK" localSheetId="1">#REF!</definedName>
    <definedName name="PERIOD_WORK" localSheetId="3">#REF!</definedName>
    <definedName name="PERIOD_WORK" localSheetId="2">#REF!</definedName>
    <definedName name="PERIOD_WORK">#REF!</definedName>
    <definedName name="PPP_CODE" localSheetId="1">#REF!</definedName>
    <definedName name="PPP_CODE" localSheetId="3">#REF!</definedName>
    <definedName name="PPP_CODE" localSheetId="2">#REF!</definedName>
    <definedName name="PPP_CODE">#REF!</definedName>
    <definedName name="PPP_CODE1" localSheetId="1">#REF!</definedName>
    <definedName name="PPP_CODE1" localSheetId="3">#REF!</definedName>
    <definedName name="PPP_CODE1" localSheetId="2">#REF!</definedName>
    <definedName name="PPP_CODE1">#REF!</definedName>
    <definedName name="PPP_NAME" localSheetId="1">#REF!</definedName>
    <definedName name="PPP_NAME" localSheetId="3">#REF!</definedName>
    <definedName name="PPP_NAME" localSheetId="2">#REF!</definedName>
    <definedName name="PPP_NAME">#REF!</definedName>
    <definedName name="print_null" localSheetId="1">#REF!</definedName>
    <definedName name="print_null" localSheetId="3">#REF!</definedName>
    <definedName name="print_null" localSheetId="2">#REF!</definedName>
    <definedName name="print_null">#REF!</definedName>
    <definedName name="prop_col">#REF!</definedName>
    <definedName name="REGION" localSheetId="1">#REF!</definedName>
    <definedName name="REGION" localSheetId="3">#REF!</definedName>
    <definedName name="REGION" localSheetId="2">#REF!</definedName>
    <definedName name="REGION">#REF!</definedName>
    <definedName name="REGION_OUR" localSheetId="1">#REF!</definedName>
    <definedName name="REGION_OUR" localSheetId="3">#REF!</definedName>
    <definedName name="REGION_OUR" localSheetId="2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 localSheetId="3">#REF!</definedName>
    <definedName name="REM_SONO" localSheetId="2">#REF!</definedName>
    <definedName name="REM_SONO">#REF!</definedName>
    <definedName name="REM_YEAR">#REF!</definedName>
    <definedName name="REPLACE_ZERO" localSheetId="1">#REF!</definedName>
    <definedName name="REPLACE_ZERO" localSheetId="3">#REF!</definedName>
    <definedName name="REPLACE_ZERO" localSheetId="2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 localSheetId="3">#REF!</definedName>
    <definedName name="SONO" localSheetId="2">#REF!</definedName>
    <definedName name="SONO">#REF!</definedName>
    <definedName name="SONO_OUR" localSheetId="1">#REF!</definedName>
    <definedName name="SONO_OUR" localSheetId="3">#REF!</definedName>
    <definedName name="SONO_OUR" localSheetId="2">#REF!</definedName>
    <definedName name="SONO_OUR">#REF!</definedName>
    <definedName name="SONO2" localSheetId="1">#REF!</definedName>
    <definedName name="SONO2" localSheetId="3">#REF!</definedName>
    <definedName name="SONO2" localSheetId="2">#REF!</definedName>
    <definedName name="SONO2">#REF!</definedName>
    <definedName name="Start1" localSheetId="1">#REF!</definedName>
    <definedName name="Start1" localSheetId="3">#REF!</definedName>
    <definedName name="Start1" localSheetId="2">#REF!</definedName>
    <definedName name="Start1">#REF!</definedName>
    <definedName name="Start10" localSheetId="1">#REF!</definedName>
    <definedName name="Start10" localSheetId="3">#REF!</definedName>
    <definedName name="Start10" localSheetId="2">#REF!</definedName>
    <definedName name="Start10">#REF!</definedName>
    <definedName name="Start2" localSheetId="1">#REF!</definedName>
    <definedName name="Start2" localSheetId="3">#REF!</definedName>
    <definedName name="Start2" localSheetId="2">#REF!</definedName>
    <definedName name="Start2">#REF!</definedName>
    <definedName name="Start3" localSheetId="1">#REF!</definedName>
    <definedName name="Start3" localSheetId="3">#REF!</definedName>
    <definedName name="Start3" localSheetId="2">#REF!</definedName>
    <definedName name="Start3">#REF!</definedName>
    <definedName name="Start4" localSheetId="1">#REF!</definedName>
    <definedName name="Start4" localSheetId="3">#REF!</definedName>
    <definedName name="Start4" localSheetId="2">#REF!</definedName>
    <definedName name="Start4">#REF!</definedName>
    <definedName name="Start5" localSheetId="1">#REF!</definedName>
    <definedName name="Start5" localSheetId="3">#REF!</definedName>
    <definedName name="Start5" localSheetId="2">#REF!</definedName>
    <definedName name="Start5">#REF!</definedName>
    <definedName name="Start6" localSheetId="1">#REF!</definedName>
    <definedName name="Start6" localSheetId="3">#REF!</definedName>
    <definedName name="Start6" localSheetId="2">#REF!</definedName>
    <definedName name="Start6">#REF!</definedName>
    <definedName name="Start7" localSheetId="1">#REF!</definedName>
    <definedName name="Start7" localSheetId="3">#REF!</definedName>
    <definedName name="Start7" localSheetId="2">#REF!</definedName>
    <definedName name="Start7">#REF!</definedName>
    <definedName name="Start8" localSheetId="1">#REF!</definedName>
    <definedName name="Start8" localSheetId="3">#REF!</definedName>
    <definedName name="Start8" localSheetId="2">#REF!</definedName>
    <definedName name="Start8">#REF!</definedName>
    <definedName name="Start9" localSheetId="1">#REF!</definedName>
    <definedName name="Start9" localSheetId="3">#REF!</definedName>
    <definedName name="Start9" localSheetId="2">#REF!</definedName>
    <definedName name="Start9">#REF!</definedName>
    <definedName name="StartData" localSheetId="1">#REF!</definedName>
    <definedName name="StartData" localSheetId="3">#REF!</definedName>
    <definedName name="StartData" localSheetId="2">#REF!</definedName>
    <definedName name="StartData">#REF!</definedName>
    <definedName name="StartRow" localSheetId="1">#REF!</definedName>
    <definedName name="StartRow" localSheetId="3">#REF!</definedName>
    <definedName name="StartRow" localSheetId="2">#REF!</definedName>
    <definedName name="StartRow">#REF!</definedName>
    <definedName name="TOWN" localSheetId="1">#REF!</definedName>
    <definedName name="TOWN" localSheetId="3">#REF!</definedName>
    <definedName name="TOWN" localSheetId="2">#REF!</definedName>
    <definedName name="TOWN">#REF!</definedName>
    <definedName name="upd" localSheetId="1">#REF!</definedName>
    <definedName name="upd" localSheetId="3">#REF!</definedName>
    <definedName name="upd" localSheetId="2">#REF!</definedName>
    <definedName name="upd">#REF!</definedName>
    <definedName name="USER_PHONE" localSheetId="1">#REF!</definedName>
    <definedName name="USER_PHONE" localSheetId="3">#REF!</definedName>
    <definedName name="USER_PHONE" localSheetId="2">#REF!</definedName>
    <definedName name="USER_PHONE">#REF!</definedName>
    <definedName name="USER_POST" localSheetId="1">#REF!</definedName>
    <definedName name="USER_POST" localSheetId="3">#REF!</definedName>
    <definedName name="USER_POST" localSheetId="2">#REF!</definedName>
    <definedName name="USER_POST">#REF!</definedName>
    <definedName name="VED">#REF!</definedName>
    <definedName name="VED_NAME">#REF!</definedName>
    <definedName name="_xlnm.Print_Titles" localSheetId="3">'админ.3 '!$14:$15</definedName>
    <definedName name="_xlnm.Print_Titles" localSheetId="4">'доходы'!$13:$13</definedName>
    <definedName name="_xlnm.Print_Titles" localSheetId="0">'расходы на 01.03'!$13:$13</definedName>
  </definedNames>
  <calcPr fullCalcOnLoad="1"/>
</workbook>
</file>

<file path=xl/sharedStrings.xml><?xml version="1.0" encoding="utf-8"?>
<sst xmlns="http://schemas.openxmlformats.org/spreadsheetml/2006/main" count="1343" uniqueCount="446">
  <si>
    <t>Приложение 2</t>
  </si>
  <si>
    <t>к решению Совета Савинского муниципального района</t>
  </si>
  <si>
    <t xml:space="preserve">от 20.12.2012 г. № 47         </t>
  </si>
  <si>
    <t>Доходы бюджета Савинского муниципального района по кодам классификации доходов бюджетов на 2013 год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</si>
  <si>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</si>
  <si>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</si>
  <si>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</si>
  <si>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</si>
  <si>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</si>
  <si>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</si>
  <si>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</si>
  <si>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</si>
  <si>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</si>
  <si>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</si>
  <si>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</si>
  <si>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</si>
  <si>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</si>
  <si>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</si>
  <si>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</si>
  <si>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000 1 0 102040 01 0000 110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</si>
  <si>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</si>
  <si>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</si>
  <si>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</si>
  <si>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</si>
  <si>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</si>
  <si>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</si>
  <si>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</si>
  <si>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</si>
  <si>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</si>
  <si>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</si>
  <si>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</si>
  <si>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 xml:space="preserve">ГОСУДАРСТВЕННАЯ ПОШЛИНА, СБОРЫ 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</si>
  <si>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</si>
  <si>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</si>
  <si>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</si>
  <si>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</si>
  <si>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</si>
  <si>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</si>
  <si>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</si>
  <si>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</si>
  <si>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</si>
  <si>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</si>
  <si>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</si>
  <si>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</si>
  <si>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</si>
  <si>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</si>
  <si>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</si>
  <si>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</si>
  <si>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</si>
  <si>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</si>
  <si>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</si>
  <si>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</si>
  <si>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</si>
  <si>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</si>
  <si>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</si>
  <si>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</si>
  <si>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</si>
  <si>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</si>
  <si>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</si>
  <si>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</si>
  <si>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</si>
  <si>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</si>
  <si>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</si>
  <si>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</si>
  <si>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</si>
  <si>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</si>
  <si>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</si>
  <si>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</si>
  <si>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</si>
  <si>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</si>
  <si>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</si>
  <si>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</si>
  <si>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</si>
  <si>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</si>
  <si>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</si>
  <si>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</si>
  <si>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</si>
  <si>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</si>
  <si>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</si>
  <si>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</si>
  <si>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</si>
  <si>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</si>
  <si>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</si>
  <si>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</si>
  <si>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</si>
  <si>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</si>
  <si>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</si>
  <si>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</si>
  <si>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</si>
  <si>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</si>
  <si>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</si>
  <si>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</si>
  <si>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</si>
  <si>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</si>
  <si>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</si>
  <si>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</si>
  <si>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</si>
  <si>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</si>
  <si>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</si>
  <si>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</si>
  <si>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</si>
  <si>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</si>
  <si>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</si>
  <si>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</si>
  <si>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</si>
  <si>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</si>
  <si>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</si>
  <si>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</si>
  <si>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</si>
  <si>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</si>
  <si>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</si>
  <si>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</si>
  <si>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</si>
  <si>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</si>
  <si>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</si>
  <si>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</si>
  <si>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</si>
  <si>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</si>
  <si>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</si>
  <si>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</si>
  <si>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</si>
  <si>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 xml:space="preserve">* субсидии бюджетам муниципальных образований Ивановской области на выплату Губернаторской надбавки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 </t>
  </si>
  <si>
    <t>* субсидии бюджетам муниципальных образований
Ивановской области на реализацию Закона Ивановской области
от 14.06.2012 N 42-ОЗ "Об утверждении перечня наказов
избирателей на 2013 год"</t>
  </si>
  <si>
    <t>* субсидии бюджетам муниципальных образований Ивановской области на доведение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</si>
  <si>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</si>
  <si>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000 2 02 03000 00 0000 151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</si>
  <si>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</si>
  <si>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</si>
  <si>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</si>
  <si>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</si>
  <si>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</si>
  <si>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</si>
  <si>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</si>
  <si>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</si>
  <si>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</si>
  <si>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</si>
  <si>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</si>
  <si>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</si>
  <si>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</si>
  <si>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</si>
  <si>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>* субвенции бюджетам муниципальных районов и городских округов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</si>
  <si>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</si>
  <si>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</si>
  <si>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</si>
  <si>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</si>
  <si>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</si>
  <si>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</si>
  <si>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</si>
  <si>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</si>
  <si>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</si>
  <si>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</si>
  <si>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</si>
  <si>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 xml:space="preserve">от 21.02.2013 г. № 1         </t>
  </si>
  <si>
    <t>Приложение 1</t>
  </si>
  <si>
    <t xml:space="preserve">от 21.03.2013 г. № 17        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</si>
  <si>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</si>
  <si>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</si>
  <si>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</si>
  <si>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</si>
  <si>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</si>
  <si>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</si>
  <si>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</si>
  <si>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</si>
  <si>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</si>
  <si>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</si>
  <si>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Невыясненные поступления, зачисляемые в бюджеты муниципальных районов</t>
  </si>
  <si>
    <t>1 17 01050 05 0000 180</t>
  </si>
  <si>
    <t>ооо</t>
  </si>
  <si>
    <t>Доходы закрепляемые за всеми администраторами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</si>
  <si>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</si>
  <si>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</si>
  <si>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</si>
  <si>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</si>
  <si>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</si>
  <si>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</si>
  <si>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</si>
  <si>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</si>
  <si>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</si>
  <si>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2 02 04014 05 0000 151</t>
  </si>
  <si>
    <t>2 02 03033 05 0000 151</t>
  </si>
  <si>
    <t>2 02 03024 05 0000 151</t>
  </si>
  <si>
    <t>2 02 03021 05 0000 151</t>
  </si>
  <si>
    <t xml:space="preserve">2 02 02999 05 0000 151 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</si>
  <si>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</si>
  <si>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</si>
  <si>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</si>
  <si>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</si>
  <si>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</si>
  <si>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</si>
  <si>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1 08 07150 01 1000 110</t>
  </si>
  <si>
    <t>Администрация Савинского муниципального района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</si>
  <si>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</si>
  <si>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</si>
  <si>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</si>
  <si>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>на 2013 год</t>
  </si>
  <si>
    <t xml:space="preserve">                  Перечень и коды главных администраторов доходов бюджета Савинского муниципального района и закрепленные за ними доходы бюджета муниципального района в разрезе кодов классификации доходов бюджетов</t>
  </si>
  <si>
    <t>от 20.12.2012 г. № 47</t>
  </si>
  <si>
    <t>Приложение 4</t>
  </si>
  <si>
    <t>от 21.02.2013 г. № 1</t>
  </si>
  <si>
    <t>Приложение 3</t>
  </si>
  <si>
    <t>от 21.03.2013 г. № 17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</si>
  <si>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</si>
  <si>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</si>
  <si>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</si>
  <si>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</si>
  <si>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</si>
  <si>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</si>
  <si>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</si>
  <si>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</si>
  <si>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</si>
  <si>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</si>
  <si>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</si>
  <si>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</si>
  <si>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</si>
  <si>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</si>
  <si>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</si>
  <si>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</si>
  <si>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</si>
  <si>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</si>
  <si>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</si>
  <si>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</si>
  <si>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</si>
  <si>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2013 год</t>
  </si>
  <si>
    <t xml:space="preserve">от 20.12.2012 г. № 47                </t>
  </si>
  <si>
    <t>Приложение 5</t>
  </si>
  <si>
    <t xml:space="preserve">от 21.02.2013 г. № 1                </t>
  </si>
  <si>
    <t>О1 05 02 01 05 0000 610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</si>
  <si>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</si>
  <si>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</si>
  <si>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</si>
  <si>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</si>
  <si>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</si>
  <si>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Увеличение прочих остатков денежных средств бюджетов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</si>
  <si>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</si>
  <si>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</si>
  <si>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</si>
  <si>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</si>
  <si>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</si>
  <si>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</si>
  <si>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</si>
  <si>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</si>
  <si>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2013 год по кодам классификации источников финансирования дефицита бюджетов</t>
  </si>
  <si>
    <t>Приложение 6</t>
  </si>
  <si>
    <t>Всего расходов:</t>
  </si>
  <si>
    <t>851</t>
  </si>
  <si>
    <t>0020401</t>
  </si>
  <si>
    <t>0405</t>
  </si>
  <si>
    <t>117</t>
  </si>
  <si>
    <t xml:space="preserve">          Уплата налога на имущество организаций и земельного налога</t>
  </si>
  <si>
    <t>244</t>
  </si>
  <si>
    <t xml:space="preserve">          Прочая закупка товаров, работ и услуг для государственных (муниципальных) нужд</t>
  </si>
  <si>
    <t>242</t>
  </si>
  <si>
    <t xml:space="preserve">          Закупка товаров, работ, услуг в сфере информационно-коммуникационных технологий</t>
  </si>
  <si>
    <t>122</t>
  </si>
  <si>
    <t xml:space="preserve">          Иные выплаты персоналу, за исключением фонда оплаты труда</t>
  </si>
  <si>
    <t>121</t>
  </si>
  <si>
    <t xml:space="preserve">          Фонд оплаты труда и страховые взносы</t>
  </si>
  <si>
    <t>000</t>
  </si>
  <si>
    <t xml:space="preserve">        Органы местного самоуправления Савинского муниципального района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</si>
  <si>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</si>
  <si>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</si>
  <si>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</si>
  <si>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</si>
  <si>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</si>
  <si>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</si>
  <si>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321</t>
  </si>
  <si>
    <t>5201000</t>
  </si>
  <si>
    <t>1004</t>
  </si>
  <si>
    <t>113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</si>
  <si>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</si>
  <si>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Компенсация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</si>
  <si>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 xml:space="preserve">      Охрана семьи и детства</t>
  </si>
  <si>
    <t>7950003</t>
  </si>
  <si>
    <t>1003</t>
  </si>
  <si>
    <t xml:space="preserve">        Долгосрочная целевая программа "Поддержка молодых специалистов муниципальных учреждений социальной сферы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</si>
  <si>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</si>
  <si>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</si>
  <si>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</si>
  <si>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852</t>
  </si>
  <si>
    <t>4529900</t>
  </si>
  <si>
    <t>0709</t>
  </si>
  <si>
    <t xml:space="preserve">          Уплата прочих налогов, сборов и иных платежей</t>
  </si>
  <si>
    <t>111</t>
  </si>
  <si>
    <t xml:space="preserve">        Обеспечение деятельности подведомственных учреждений</t>
  </si>
  <si>
    <t xml:space="preserve">      Другие вопросы в области образования</t>
  </si>
  <si>
    <t>612</t>
  </si>
  <si>
    <t>5221500</t>
  </si>
  <si>
    <t>0707</t>
  </si>
  <si>
    <t xml:space="preserve">          Субсидии бюджетным учреждениям на иные цели</t>
  </si>
  <si>
    <t xml:space="preserve">        Долгосрочная целевая программа Ивановской области «Развитие системы отдыха и оздоровления детей в Ивановской области» на 2012 — 2014 годы»</t>
  </si>
  <si>
    <t>4320230</t>
  </si>
  <si>
    <t xml:space="preserve">        Организация отдыха детей  и трудоустройства учащихся в каникулярное время  за счет средств местного бюджета</t>
  </si>
  <si>
    <t>4320200</t>
  </si>
  <si>
    <t xml:space="preserve">        Оздоровление детей</t>
  </si>
  <si>
    <t xml:space="preserve">      Молодежная политика и оздоровление детей</t>
  </si>
  <si>
    <t>6150299</t>
  </si>
  <si>
    <t>0702</t>
  </si>
  <si>
    <t xml:space="preserve">        Укрепление материально-технической базы муниципальных образовательных учреждений</t>
  </si>
  <si>
    <t>6130900</t>
  </si>
  <si>
    <t xml:space="preserve">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</si>
  <si>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611</t>
  </si>
  <si>
    <t>6130172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</si>
  <si>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</si>
  <si>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</si>
  <si>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 xml:space="preserve">        Ведомственная целевая программа «Обеспечение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бюджетов)»</t>
  </si>
  <si>
    <t>6060000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</si>
  <si>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</si>
  <si>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>5209201</t>
  </si>
  <si>
    <t xml:space="preserve">      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области. Софинансирование.</t>
  </si>
  <si>
    <t>5200900</t>
  </si>
  <si>
    <t xml:space="preserve">        Ежемесячное денежное вознаграждение за классное руководство</t>
  </si>
  <si>
    <t>5209200</t>
  </si>
  <si>
    <t xml:space="preserve">        Губернаторская надбавка специалистам муниципальных учреждений культуры,педаогическим работникам муниципальных детских музыкальных,художественных школ и школ искусств Ивановской области</t>
  </si>
  <si>
    <t>4239900</t>
  </si>
  <si>
    <t>4219951</t>
  </si>
  <si>
    <t xml:space="preserve">        Долгосрочная муниципальная целевая программа «Модернизация  и развитие общего образования в Савинском муниципальном районе через  реализацию концепции национальной образовательной инициативы «Наша новая школа». Подпрограмма «Гражданское, патриотическое,  духовно-нравственное и эстетическое воспитание детей и подростков Савинского района» на 2011-2015 годы.</t>
  </si>
  <si>
    <t>4219950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</si>
  <si>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</si>
  <si>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4219900</t>
  </si>
  <si>
    <t xml:space="preserve">      Общее образование</t>
  </si>
  <si>
    <t>6190101</t>
  </si>
  <si>
    <t>0701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</si>
  <si>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области. Софинансирование</t>
  </si>
  <si>
    <t>6190100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</si>
  <si>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</si>
  <si>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4209950</t>
  </si>
  <si>
    <t>4209902</t>
  </si>
  <si>
    <t xml:space="preserve">        Финансовое обеспечение  выполнения воспитателями  муниципальных дошкольных образовательных учреждений дополнительных функций по работе с семьями воспитанников</t>
  </si>
  <si>
    <t>4209900</t>
  </si>
  <si>
    <t>4202100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</si>
  <si>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</si>
  <si>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</si>
  <si>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</si>
  <si>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</si>
  <si>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</si>
  <si>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360</t>
  </si>
  <si>
    <t>4910800</t>
  </si>
  <si>
    <t>1001</t>
  </si>
  <si>
    <t xml:space="preserve">          Иные выплаты населению</t>
  </si>
  <si>
    <t xml:space="preserve">      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</si>
  <si>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    Пенсионное обеспечение</t>
  </si>
  <si>
    <t>0920380</t>
  </si>
  <si>
    <t>0113</t>
  </si>
  <si>
    <t xml:space="preserve">        Организация и проведение праздничных и других мероприятий</t>
  </si>
  <si>
    <t xml:space="preserve">      Другие общегосударственные вопросы</t>
  </si>
  <si>
    <t>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</si>
  <si>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</si>
  <si>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</si>
  <si>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</si>
  <si>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</si>
  <si>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5129700</t>
  </si>
  <si>
    <t>1101</t>
  </si>
  <si>
    <t>Долгосрочная целевая программа "Развитие физической культуры и спорта в Савинском муниципальном районе на 2013-2015 годы"</t>
  </si>
  <si>
    <t>4829900</t>
  </si>
  <si>
    <t xml:space="preserve">      Физическая культура</t>
  </si>
  <si>
    <t>1100</t>
  </si>
  <si>
    <t xml:space="preserve">    ФИЗИЧЕСКАЯ КУЛЬТУРА И СПОРТ</t>
  </si>
  <si>
    <t>630</t>
  </si>
  <si>
    <t>5140500</t>
  </si>
  <si>
    <t>1006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</si>
  <si>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</si>
  <si>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  Субсидии отдельным общественным организациям и иным некоммерческим объединениям</t>
  </si>
  <si>
    <t xml:space="preserve">      Другие вопросы в области социальной политики</t>
  </si>
  <si>
    <t>322</t>
  </si>
  <si>
    <t>7950002</t>
  </si>
  <si>
    <t xml:space="preserve">          Субсидии гражданам на приобретение жилья</t>
  </si>
  <si>
    <t xml:space="preserve">       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</si>
  <si>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7950001</t>
  </si>
  <si>
    <t xml:space="preserve">        Подпрограмма "Обеспечение жильем молодых семей в Савинском муниципальном районе на 2011-2015 годы"</t>
  </si>
  <si>
    <t>5221103</t>
  </si>
  <si>
    <t xml:space="preserve">        Подпрограмма "Обеспечение жильем молодых семей"</t>
  </si>
  <si>
    <t>5221101</t>
  </si>
  <si>
    <t xml:space="preserve">        Подпрограмма "Государственная поддержка граждан в сфере ипотечного жилищного кредитования"</t>
  </si>
  <si>
    <t>1008820</t>
  </si>
  <si>
    <t>4310100</t>
  </si>
  <si>
    <t xml:space="preserve">        Районная целевая программа "Молодежь Савинского района" на 2011-2014 годы</t>
  </si>
  <si>
    <t>4219980</t>
  </si>
  <si>
    <t xml:space="preserve">        Изготовление проектно-сметной документации и её экспертиза на строительство средней общеобразовательной школы в посёлке Савино</t>
  </si>
  <si>
    <t>3520900</t>
  </si>
  <si>
    <t>0502</t>
  </si>
  <si>
    <t xml:space="preserve">        Муниципальная программа "Энергоснабжение и повышение энергетической эффективности в Савинском муниципальном районе на 2010-2020 годы</t>
  </si>
  <si>
    <t xml:space="preserve">      Коммунальное хозяйство</t>
  </si>
  <si>
    <t>0500</t>
  </si>
  <si>
    <t xml:space="preserve">    ЖИЛИЩНО-КОММУНАЛЬНОЕ ХОЗЯЙСТВО</t>
  </si>
  <si>
    <t>3400307</t>
  </si>
  <si>
    <t>0412</t>
  </si>
  <si>
    <t xml:space="preserve">        Организация работ по проведению государственной кадастровой оценки земель сельскохозяйственного назначения на территории Савинского муниципального района</t>
  </si>
  <si>
    <t>3400302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</si>
  <si>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 Савинского муниципального района</t>
  </si>
  <si>
    <t xml:space="preserve">      Другие вопросы в области национальной экономики</t>
  </si>
  <si>
    <t>3151208</t>
  </si>
  <si>
    <t>0409</t>
  </si>
  <si>
    <t xml:space="preserve">        Долгосрочная целевая программа "Развитие дорог общего пользования Савинского муниципального района на 2012-2015 годы"</t>
  </si>
  <si>
    <t xml:space="preserve">      Дорожное хозяйство (дорожные фонды)</t>
  </si>
  <si>
    <t>810</t>
  </si>
  <si>
    <t>3090500</t>
  </si>
  <si>
    <t>0408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</si>
  <si>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</si>
  <si>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 xml:space="preserve">        Возмещение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</si>
  <si>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 xml:space="preserve">      Транспорт</t>
  </si>
  <si>
    <t>0920387</t>
  </si>
  <si>
    <t xml:space="preserve">        Муниципальная целевая программа "Развитие муниципальной службы в Савинском муниципальном районе на 2012-2014 годы"</t>
  </si>
  <si>
    <t>0920386</t>
  </si>
  <si>
    <t xml:space="preserve">        Организация, подготовка и проведение постоянно действующей выставки "Экономической потенциал Ивановской области"</t>
  </si>
  <si>
    <t>0920384</t>
  </si>
  <si>
    <t xml:space="preserve">        Публикации в районных, региональных и республиканских средствах массовой информации</t>
  </si>
  <si>
    <t>0920383</t>
  </si>
  <si>
    <t xml:space="preserve">        Уплата членских взносов в Совет муниципальных образований Ивановской области</t>
  </si>
  <si>
    <t>0920382</t>
  </si>
  <si>
    <t xml:space="preserve">        Организация приема делегаций из других муниципальных образований</t>
  </si>
  <si>
    <t>0920381</t>
  </si>
  <si>
    <t xml:space="preserve">        Выплата премий, подарков к Почетным грамотам и других премий</t>
  </si>
  <si>
    <t>870</t>
  </si>
  <si>
    <t>0920370</t>
  </si>
  <si>
    <t xml:space="preserve">          Резервные средства</t>
  </si>
  <si>
    <t xml:space="preserve">        Резерв на повышение заработной платы отдельным категориям работников бюджетной сферы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</si>
  <si>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0900202</t>
  </si>
  <si>
    <t xml:space="preserve">        Оценка недвижимости, признание прав и регулирование отношений по муниципальной собственности</t>
  </si>
  <si>
    <t>0021700</t>
  </si>
  <si>
    <t xml:space="preserve">        Административные комиссии</t>
  </si>
  <si>
    <t>0700500</t>
  </si>
  <si>
    <t>0111</t>
  </si>
  <si>
    <t xml:space="preserve">        Резервный фонд администрации Савинского муниципального района</t>
  </si>
  <si>
    <t xml:space="preserve">      Резервные фонды</t>
  </si>
  <si>
    <t>0021600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</si>
  <si>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</si>
  <si>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</si>
  <si>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0020800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</si>
  <si>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</si>
  <si>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</si>
  <si>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0021200</t>
  </si>
  <si>
    <t>0103</t>
  </si>
  <si>
    <t xml:space="preserve">        Депутаты представительного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</si>
  <si>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</si>
  <si>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Савинского муниципального района Ивановской области</t>
  </si>
  <si>
    <t>#Н/Д</t>
  </si>
  <si>
    <t>Вид расхода</t>
  </si>
  <si>
    <t>Целевая статья</t>
  </si>
  <si>
    <t>Раздел, подраздел</t>
  </si>
  <si>
    <t>Код главного распорядителя</t>
  </si>
  <si>
    <t>Наименование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</si>
  <si>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Савинского муниципального района на 2013 год</t>
  </si>
  <si>
    <t xml:space="preserve">от 20.12.2012 г. № 47                     </t>
  </si>
  <si>
    <t>Приложение 7</t>
  </si>
  <si>
    <t xml:space="preserve">от 21.02.2013 г. № 1                     </t>
  </si>
  <si>
    <t xml:space="preserve">от 21.03.2013 г. № 17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</si>
</sst>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56">
      <alignment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/>
      <protection/>
    </xf>
    <xf numFmtId="0" fontId="2" fillId="0" borderId="11" xfId="56" applyBorder="1">
      <alignment/>
      <protection/>
    </xf>
    <xf numFmtId="0" fontId="7" fillId="0" borderId="11" xfId="56" applyFont="1" applyBorder="1">
      <alignment/>
      <protection/>
    </xf>
    <xf numFmtId="0" fontId="9" fillId="0" borderId="11" xfId="56" applyFont="1" applyBorder="1">
      <alignment/>
      <protection/>
    </xf>
    <xf numFmtId="164" fontId="8" fillId="0" borderId="12" xfId="56" applyNumberFormat="1" applyFont="1" applyBorder="1">
      <alignment/>
      <protection/>
    </xf>
    <xf numFmtId="164" fontId="8" fillId="0" borderId="11" xfId="56" applyNumberFormat="1" applyFont="1" applyBorder="1">
      <alignment/>
      <protection/>
    </xf>
    <xf numFmtId="0" fontId="10" fillId="0" borderId="11" xfId="56" applyFont="1" applyBorder="1">
      <alignment/>
      <protection/>
    </xf>
    <xf numFmtId="0" fontId="11" fillId="0" borderId="11" xfId="56" applyFont="1" applyBorder="1" applyAlignment="1">
      <alignment vertical="center" wrapText="1"/>
      <protection/>
    </xf>
    <xf numFmtId="164" fontId="10" fillId="0" borderId="11" xfId="56" applyNumberFormat="1" applyFont="1" applyBorder="1">
      <alignment/>
      <protection/>
    </xf>
    <xf numFmtId="49" fontId="12" fillId="0" borderId="11" xfId="0" applyNumberFormat="1" applyFont="1" applyFill="1" applyBorder="1" applyAlignment="1">
      <alignment horizontal="left" shrinkToFit="1"/>
    </xf>
    <xf numFmtId="0" fontId="12" fillId="0" borderId="13" xfId="0" applyFont="1" applyFill="1" applyBorder="1" applyAlignment="1">
      <alignment wrapText="1"/>
    </xf>
    <xf numFmtId="164" fontId="13" fillId="0" borderId="11" xfId="56" applyNumberFormat="1" applyFont="1" applyBorder="1">
      <alignment/>
      <protection/>
    </xf>
    <xf numFmtId="0" fontId="7" fillId="0" borderId="11" xfId="56" applyFont="1" applyBorder="1" applyAlignment="1">
      <alignment vertical="center" wrapText="1"/>
      <protection/>
    </xf>
    <xf numFmtId="0" fontId="11" fillId="0" borderId="11" xfId="56" applyFont="1" applyBorder="1" applyAlignment="1">
      <alignment vertical="center" wrapText="1"/>
      <protection/>
    </xf>
    <xf numFmtId="49" fontId="14" fillId="0" borderId="11" xfId="0" applyNumberFormat="1" applyFont="1" applyFill="1" applyBorder="1" applyAlignment="1">
      <alignment horizontal="left" shrinkToFit="1"/>
    </xf>
    <xf numFmtId="0" fontId="14" fillId="0" borderId="13" xfId="0" applyFont="1" applyFill="1" applyBorder="1" applyAlignment="1">
      <alignment wrapText="1"/>
    </xf>
    <xf numFmtId="164" fontId="15" fillId="0" borderId="11" xfId="56" applyNumberFormat="1" applyFont="1" applyBorder="1">
      <alignment/>
      <protection/>
    </xf>
    <xf numFmtId="0" fontId="15" fillId="0" borderId="11" xfId="56" applyFont="1" applyBorder="1">
      <alignment/>
      <protection/>
    </xf>
    <xf numFmtId="0" fontId="11" fillId="0" borderId="11" xfId="56" applyFont="1" applyBorder="1">
      <alignment/>
      <protection/>
    </xf>
    <xf numFmtId="0" fontId="11" fillId="0" borderId="11" xfId="56" applyFont="1" applyBorder="1" applyAlignment="1">
      <alignment wrapText="1"/>
      <protection/>
    </xf>
    <xf numFmtId="0" fontId="12" fillId="0" borderId="11" xfId="56" applyFont="1" applyBorder="1">
      <alignment/>
      <protection/>
    </xf>
    <xf numFmtId="0" fontId="14" fillId="0" borderId="11" xfId="56" applyFont="1" applyBorder="1">
      <alignment/>
      <protection/>
    </xf>
    <xf numFmtId="0" fontId="14" fillId="0" borderId="14" xfId="56" applyFont="1" applyBorder="1" applyAlignment="1">
      <alignment horizontal="left" vertical="center" wrapText="1"/>
      <protection/>
    </xf>
    <xf numFmtId="0" fontId="7" fillId="0" borderId="11" xfId="56" applyFont="1" applyBorder="1" applyAlignment="1">
      <alignment wrapText="1"/>
      <protection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shrinkToFit="1"/>
    </xf>
    <xf numFmtId="49" fontId="14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horizontal="left" shrinkToFit="1"/>
    </xf>
    <xf numFmtId="0" fontId="7" fillId="0" borderId="13" xfId="0" applyFont="1" applyFill="1" applyBorder="1" applyAlignment="1">
      <alignment wrapText="1"/>
    </xf>
    <xf numFmtId="0" fontId="12" fillId="0" borderId="11" xfId="56" applyFont="1" applyBorder="1">
      <alignment/>
      <protection/>
    </xf>
    <xf numFmtId="0" fontId="14" fillId="0" borderId="11" xfId="56" applyFont="1" applyBorder="1" applyAlignment="1">
      <alignment wrapText="1"/>
      <protection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 vertical="center" wrapText="1"/>
    </xf>
    <xf numFmtId="164" fontId="2" fillId="0" borderId="11" xfId="56" applyNumberFormat="1" applyFont="1" applyBorder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left" shrinkToFit="1"/>
    </xf>
    <xf numFmtId="0" fontId="16" fillId="0" borderId="15" xfId="0" applyFont="1" applyFill="1" applyBorder="1" applyAlignment="1">
      <alignment wrapText="1"/>
    </xf>
    <xf numFmtId="164" fontId="2" fillId="0" borderId="11" xfId="56" applyNumberFormat="1" applyBorder="1">
      <alignment/>
      <protection/>
    </xf>
    <xf numFmtId="49" fontId="11" fillId="0" borderId="11" xfId="0" applyNumberFormat="1" applyFont="1" applyFill="1" applyBorder="1" applyAlignment="1">
      <alignment shrinkToFit="1"/>
    </xf>
    <xf numFmtId="0" fontId="11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shrinkToFit="1"/>
    </xf>
    <xf numFmtId="0" fontId="2" fillId="0" borderId="11" xfId="56" applyFont="1" applyBorder="1">
      <alignment/>
      <protection/>
    </xf>
    <xf numFmtId="0" fontId="18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11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49" fontId="7" fillId="0" borderId="11" xfId="61" applyNumberFormat="1" applyFont="1" applyFill="1" applyBorder="1" applyAlignment="1">
      <alignment horizontal="left" shrinkToFit="1"/>
      <protection/>
    </xf>
    <xf numFmtId="0" fontId="7" fillId="0" borderId="13" xfId="60" applyFont="1" applyFill="1" applyBorder="1" applyAlignment="1">
      <alignment wrapText="1"/>
      <protection/>
    </xf>
    <xf numFmtId="49" fontId="11" fillId="0" borderId="11" xfId="63" applyNumberFormat="1" applyFont="1" applyFill="1" applyBorder="1" applyAlignment="1">
      <alignment horizontal="left" shrinkToFit="1"/>
      <protection/>
    </xf>
    <xf numFmtId="0" fontId="11" fillId="0" borderId="13" xfId="62" applyFont="1" applyFill="1" applyBorder="1" applyAlignment="1">
      <alignment wrapText="1"/>
      <protection/>
    </xf>
    <xf numFmtId="49" fontId="14" fillId="0" borderId="11" xfId="63" applyNumberFormat="1" applyFont="1" applyFill="1" applyBorder="1" applyAlignment="1">
      <alignment horizontal="left" shrinkToFit="1"/>
      <protection/>
    </xf>
    <xf numFmtId="0" fontId="14" fillId="0" borderId="13" xfId="62" applyFont="1" applyFill="1" applyBorder="1" applyAlignment="1">
      <alignment wrapText="1"/>
      <protection/>
    </xf>
    <xf numFmtId="49" fontId="7" fillId="0" borderId="11" xfId="55" applyNumberFormat="1" applyFont="1" applyFill="1" applyBorder="1" applyAlignment="1">
      <alignment shrinkToFit="1"/>
      <protection/>
    </xf>
    <xf numFmtId="0" fontId="7" fillId="0" borderId="13" xfId="64" applyFont="1" applyFill="1" applyBorder="1" applyAlignment="1">
      <alignment wrapText="1"/>
      <protection/>
    </xf>
    <xf numFmtId="49" fontId="11" fillId="0" borderId="11" xfId="55" applyNumberFormat="1" applyFont="1" applyFill="1" applyBorder="1" applyAlignment="1">
      <alignment shrinkToFit="1"/>
      <protection/>
    </xf>
    <xf numFmtId="0" fontId="11" fillId="0" borderId="13" xfId="54" applyFont="1" applyFill="1" applyBorder="1" applyAlignment="1">
      <alignment wrapText="1"/>
      <protection/>
    </xf>
    <xf numFmtId="168" fontId="8" fillId="0" borderId="11" xfId="56" applyNumberFormat="1" applyFont="1" applyBorder="1">
      <alignment/>
      <protection/>
    </xf>
    <xf numFmtId="168" fontId="10" fillId="0" borderId="11" xfId="56" applyNumberFormat="1" applyFont="1" applyBorder="1">
      <alignment/>
      <protection/>
    </xf>
    <xf numFmtId="168" fontId="8" fillId="0" borderId="11" xfId="56" applyNumberFormat="1" applyFont="1" applyBorder="1" applyAlignment="1">
      <alignment shrinkToFit="1"/>
      <protection/>
    </xf>
    <xf numFmtId="0" fontId="5" fillId="0" borderId="0" xfId="56" applyFont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3" fillId="0" borderId="0" xfId="56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16" fillId="0" borderId="0" xfId="57">
      <alignment/>
      <protection/>
    </xf>
    <xf numFmtId="0" fontId="16" fillId="33" borderId="11" xfId="57" applyFill="1" applyBorder="1" applyAlignment="1">
      <alignment vertical="center" wrapText="1"/>
      <protection/>
    </xf>
    <xf numFmtId="0" fontId="16" fillId="33" borderId="11" xfId="57" applyFill="1" applyBorder="1">
      <alignment/>
      <protection/>
    </xf>
    <xf numFmtId="0" fontId="36" fillId="33" borderId="11" xfId="73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33" borderId="16" xfId="57" applyFont="1" applyFill="1" applyBorder="1" applyAlignment="1">
      <alignment horizontal="center" wrapText="1"/>
      <protection/>
    </xf>
    <xf numFmtId="0" fontId="16" fillId="33" borderId="11" xfId="57" applyFill="1" applyBorder="1" applyAlignment="1">
      <alignment horizontal="center"/>
      <protection/>
    </xf>
    <xf numFmtId="0" fontId="16" fillId="0" borderId="11" xfId="57" applyFont="1" applyBorder="1" applyAlignment="1">
      <alignment vertical="center" wrapText="1"/>
      <protection/>
    </xf>
    <xf numFmtId="0" fontId="16" fillId="33" borderId="11" xfId="57" applyFont="1" applyFill="1" applyBorder="1">
      <alignment/>
      <protection/>
    </xf>
    <xf numFmtId="0" fontId="16" fillId="0" borderId="11" xfId="0" applyFont="1" applyFill="1" applyBorder="1" applyAlignment="1">
      <alignment wrapText="1"/>
    </xf>
    <xf numFmtId="0" fontId="16" fillId="33" borderId="11" xfId="57" applyFill="1" applyBorder="1" applyAlignment="1">
      <alignment horizontal="justify" vertical="center" wrapText="1"/>
      <protection/>
    </xf>
    <xf numFmtId="0" fontId="16" fillId="0" borderId="11" xfId="57" applyBorder="1" applyAlignment="1">
      <alignment vertical="center" wrapText="1"/>
      <protection/>
    </xf>
    <xf numFmtId="0" fontId="16" fillId="0" borderId="11" xfId="57" applyBorder="1">
      <alignment/>
      <protection/>
    </xf>
    <xf numFmtId="0" fontId="37" fillId="33" borderId="11" xfId="57" applyFont="1" applyFill="1" applyBorder="1" applyAlignment="1">
      <alignment vertical="center" wrapText="1"/>
      <protection/>
    </xf>
    <xf numFmtId="0" fontId="38" fillId="33" borderId="11" xfId="57" applyFont="1" applyFill="1" applyBorder="1">
      <alignment/>
      <protection/>
    </xf>
    <xf numFmtId="0" fontId="37" fillId="33" borderId="11" xfId="57" applyFont="1" applyFill="1" applyBorder="1" applyAlignment="1">
      <alignment horizontal="center"/>
      <protection/>
    </xf>
    <xf numFmtId="0" fontId="63" fillId="0" borderId="11" xfId="0" applyFont="1" applyBorder="1" applyAlignment="1">
      <alignment wrapText="1"/>
    </xf>
    <xf numFmtId="0" fontId="16" fillId="0" borderId="11" xfId="56" applyFont="1" applyBorder="1">
      <alignment/>
      <protection/>
    </xf>
    <xf numFmtId="0" fontId="16" fillId="0" borderId="11" xfId="57" applyBorder="1" applyAlignment="1">
      <alignment horizontal="center"/>
      <protection/>
    </xf>
    <xf numFmtId="0" fontId="16" fillId="0" borderId="11" xfId="57" applyFont="1" applyBorder="1">
      <alignment/>
      <protection/>
    </xf>
    <xf numFmtId="0" fontId="18" fillId="0" borderId="11" xfId="0" applyFont="1" applyBorder="1" applyAlignment="1">
      <alignment wrapText="1"/>
    </xf>
    <xf numFmtId="0" fontId="16" fillId="0" borderId="11" xfId="57" applyFont="1" applyBorder="1" applyAlignment="1">
      <alignment wrapText="1"/>
      <protection/>
    </xf>
    <xf numFmtId="0" fontId="16" fillId="33" borderId="11" xfId="57" applyFill="1" applyBorder="1" applyAlignment="1">
      <alignment wrapText="1"/>
      <protection/>
    </xf>
    <xf numFmtId="0" fontId="16" fillId="0" borderId="11" xfId="57" applyBorder="1" applyAlignment="1">
      <alignment wrapText="1"/>
      <protection/>
    </xf>
    <xf numFmtId="0" fontId="37" fillId="0" borderId="11" xfId="57" applyFont="1" applyBorder="1" applyAlignment="1">
      <alignment vertical="center" wrapText="1"/>
      <protection/>
    </xf>
    <xf numFmtId="0" fontId="38" fillId="0" borderId="11" xfId="57" applyFont="1" applyBorder="1">
      <alignment/>
      <protection/>
    </xf>
    <xf numFmtId="0" fontId="37" fillId="0" borderId="11" xfId="57" applyFont="1" applyBorder="1" applyAlignment="1">
      <alignment horizontal="center"/>
      <protection/>
    </xf>
    <xf numFmtId="0" fontId="16" fillId="33" borderId="11" xfId="57" applyFont="1" applyFill="1" applyBorder="1" applyAlignment="1">
      <alignment horizontal="justify" vertical="center" wrapText="1"/>
      <protection/>
    </xf>
    <xf numFmtId="0" fontId="16" fillId="33" borderId="11" xfId="57" applyFill="1" applyBorder="1" applyAlignment="1">
      <alignment horizontal="justify" wrapText="1"/>
      <protection/>
    </xf>
    <xf numFmtId="0" fontId="37" fillId="33" borderId="11" xfId="57" applyFont="1" applyFill="1" applyBorder="1" applyAlignment="1">
      <alignment horizontal="justify" vertical="center" wrapText="1"/>
      <protection/>
    </xf>
    <xf numFmtId="0" fontId="37" fillId="33" borderId="11" xfId="57" applyFont="1" applyFill="1" applyBorder="1">
      <alignment/>
      <protection/>
    </xf>
    <xf numFmtId="0" fontId="64" fillId="0" borderId="12" xfId="0" applyFont="1" applyBorder="1" applyAlignment="1">
      <alignment wrapText="1"/>
    </xf>
    <xf numFmtId="0" fontId="39" fillId="0" borderId="11" xfId="57" applyFont="1" applyBorder="1" applyAlignment="1">
      <alignment horizontal="center" vertical="center" wrapText="1"/>
      <protection/>
    </xf>
    <xf numFmtId="0" fontId="40" fillId="0" borderId="10" xfId="57" applyFont="1" applyBorder="1" applyAlignment="1">
      <alignment horizontal="center" vertical="center" wrapText="1"/>
      <protection/>
    </xf>
    <xf numFmtId="0" fontId="64" fillId="0" borderId="18" xfId="0" applyFont="1" applyBorder="1" applyAlignment="1">
      <alignment horizontal="center" wrapText="1"/>
    </xf>
    <xf numFmtId="0" fontId="40" fillId="0" borderId="16" xfId="57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9" fillId="0" borderId="0" xfId="57" applyFont="1" applyAlignment="1">
      <alignment horizontal="center" wrapText="1"/>
      <protection/>
    </xf>
    <xf numFmtId="0" fontId="16" fillId="0" borderId="0" xfId="57" applyBorder="1">
      <alignment/>
      <protection/>
    </xf>
    <xf numFmtId="0" fontId="64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0" fillId="0" borderId="0" xfId="0" applyAlignment="1">
      <alignment/>
    </xf>
    <xf numFmtId="0" fontId="41" fillId="0" borderId="0" xfId="56" applyFont="1" applyAlignment="1">
      <alignment horizontal="right"/>
      <protection/>
    </xf>
    <xf numFmtId="0" fontId="11" fillId="0" borderId="0" xfId="57" applyFont="1">
      <alignment/>
      <protection/>
    </xf>
    <xf numFmtId="168" fontId="42" fillId="0" borderId="11" xfId="57" applyNumberFormat="1" applyFont="1" applyBorder="1">
      <alignment/>
      <protection/>
    </xf>
    <xf numFmtId="0" fontId="42" fillId="0" borderId="11" xfId="57" applyFont="1" applyFill="1" applyBorder="1" applyAlignment="1">
      <alignment wrapText="1"/>
      <protection/>
    </xf>
    <xf numFmtId="0" fontId="42" fillId="0" borderId="11" xfId="57" applyFont="1" applyBorder="1">
      <alignment/>
      <protection/>
    </xf>
    <xf numFmtId="168" fontId="11" fillId="0" borderId="10" xfId="57" applyNumberFormat="1" applyFont="1" applyBorder="1">
      <alignment/>
      <protection/>
    </xf>
    <xf numFmtId="0" fontId="11" fillId="0" borderId="14" xfId="57" applyFont="1" applyFill="1" applyBorder="1" applyAlignment="1">
      <alignment wrapText="1"/>
      <protection/>
    </xf>
    <xf numFmtId="0" fontId="11" fillId="0" borderId="10" xfId="57" applyFont="1" applyFill="1" applyBorder="1">
      <alignment/>
      <protection/>
    </xf>
    <xf numFmtId="168" fontId="11" fillId="0" borderId="11" xfId="57" applyNumberFormat="1" applyFont="1" applyBorder="1">
      <alignment/>
      <protection/>
    </xf>
    <xf numFmtId="0" fontId="11" fillId="0" borderId="11" xfId="57" applyFont="1" applyFill="1" applyBorder="1">
      <alignment/>
      <protection/>
    </xf>
    <xf numFmtId="168" fontId="16" fillId="0" borderId="11" xfId="57" applyNumberFormat="1" applyBorder="1">
      <alignment/>
      <protection/>
    </xf>
    <xf numFmtId="0" fontId="42" fillId="0" borderId="11" xfId="57" applyFont="1" applyBorder="1" applyAlignment="1">
      <alignment wrapText="1"/>
      <protection/>
    </xf>
    <xf numFmtId="0" fontId="11" fillId="0" borderId="14" xfId="57" applyFont="1" applyBorder="1" applyAlignment="1">
      <alignment wrapText="1"/>
      <protection/>
    </xf>
    <xf numFmtId="0" fontId="11" fillId="0" borderId="10" xfId="57" applyFont="1" applyBorder="1">
      <alignment/>
      <protection/>
    </xf>
    <xf numFmtId="0" fontId="11" fillId="0" borderId="11" xfId="57" applyFont="1" applyBorder="1">
      <alignment/>
      <protection/>
    </xf>
    <xf numFmtId="168" fontId="16" fillId="0" borderId="12" xfId="57" applyNumberFormat="1" applyBorder="1">
      <alignment/>
      <protection/>
    </xf>
    <xf numFmtId="0" fontId="16" fillId="0" borderId="12" xfId="57" applyBorder="1">
      <alignment/>
      <protection/>
    </xf>
    <xf numFmtId="168" fontId="38" fillId="0" borderId="11" xfId="57" applyNumberFormat="1" applyFont="1" applyBorder="1">
      <alignment/>
      <protection/>
    </xf>
    <xf numFmtId="0" fontId="38" fillId="0" borderId="11" xfId="57" applyFont="1" applyBorder="1" applyAlignment="1">
      <alignment wrapText="1"/>
      <protection/>
    </xf>
    <xf numFmtId="168" fontId="9" fillId="0" borderId="11" xfId="57" applyNumberFormat="1" applyFont="1" applyBorder="1" applyAlignment="1">
      <alignment horizontal="right"/>
      <protection/>
    </xf>
    <xf numFmtId="0" fontId="9" fillId="0" borderId="11" xfId="57" applyFont="1" applyBorder="1" applyAlignment="1">
      <alignment horizontal="left" wrapText="1"/>
      <protection/>
    </xf>
    <xf numFmtId="0" fontId="9" fillId="0" borderId="11" xfId="57" applyFont="1" applyBorder="1" applyAlignment="1">
      <alignment horizontal="left"/>
      <protection/>
    </xf>
    <xf numFmtId="0" fontId="40" fillId="0" borderId="10" xfId="57" applyFont="1" applyBorder="1" applyAlignment="1">
      <alignment horizontal="center" vertical="center"/>
      <protection/>
    </xf>
    <xf numFmtId="0" fontId="40" fillId="0" borderId="10" xfId="57" applyFont="1" applyBorder="1" applyAlignment="1">
      <alignment horizontal="center" vertical="center" wrapText="1"/>
      <protection/>
    </xf>
    <xf numFmtId="0" fontId="43" fillId="0" borderId="0" xfId="57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9" fillId="0" borderId="0" xfId="57" applyFont="1" applyAlignment="1">
      <alignment horizontal="center" vertical="center" wrapText="1"/>
      <protection/>
    </xf>
    <xf numFmtId="0" fontId="16" fillId="0" borderId="0" xfId="57" applyAlignment="1">
      <alignment/>
      <protection/>
    </xf>
    <xf numFmtId="0" fontId="7" fillId="0" borderId="0" xfId="57" applyFont="1" applyAlignment="1">
      <alignment horizontal="left"/>
      <protection/>
    </xf>
    <xf numFmtId="0" fontId="7" fillId="0" borderId="0" xfId="57" applyFont="1">
      <alignment/>
      <protection/>
    </xf>
    <xf numFmtId="0" fontId="0" fillId="0" borderId="0" xfId="0" applyAlignment="1">
      <alignment wrapText="1"/>
    </xf>
    <xf numFmtId="0" fontId="64" fillId="0" borderId="0" xfId="0" applyFont="1" applyAlignment="1">
      <alignment/>
    </xf>
    <xf numFmtId="0" fontId="43" fillId="0" borderId="11" xfId="57" applyFont="1" applyBorder="1" applyAlignment="1">
      <alignment wrapText="1"/>
      <protection/>
    </xf>
    <xf numFmtId="0" fontId="43" fillId="0" borderId="11" xfId="57" applyFont="1" applyBorder="1">
      <alignment/>
      <protection/>
    </xf>
    <xf numFmtId="0" fontId="43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38" fillId="0" borderId="11" xfId="57" applyFont="1" applyBorder="1" applyAlignment="1">
      <alignment horizontal="center"/>
      <protection/>
    </xf>
    <xf numFmtId="0" fontId="38" fillId="0" borderId="11" xfId="57" applyFont="1" applyBorder="1" applyAlignment="1">
      <alignment vertical="center" wrapText="1"/>
      <protection/>
    </xf>
    <xf numFmtId="0" fontId="37" fillId="0" borderId="11" xfId="57" applyFont="1" applyBorder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44" fillId="0" borderId="11" xfId="57" applyFont="1" applyBorder="1" applyAlignment="1">
      <alignment horizontal="center" vertical="center" wrapText="1"/>
      <protection/>
    </xf>
    <xf numFmtId="0" fontId="40" fillId="0" borderId="12" xfId="57" applyFont="1" applyBorder="1" applyAlignment="1">
      <alignment horizontal="center" vertical="center" wrapText="1"/>
      <protection/>
    </xf>
    <xf numFmtId="0" fontId="16" fillId="0" borderId="12" xfId="57" applyBorder="1" applyAlignment="1">
      <alignment horizontal="center" vertical="center" wrapText="1"/>
      <protection/>
    </xf>
    <xf numFmtId="0" fontId="37" fillId="0" borderId="10" xfId="57" applyFont="1" applyBorder="1" applyAlignment="1">
      <alignment horizontal="center" vertical="center" wrapText="1"/>
      <protection/>
    </xf>
    <xf numFmtId="0" fontId="37" fillId="0" borderId="18" xfId="57" applyFont="1" applyBorder="1" applyAlignment="1">
      <alignment horizontal="center" wrapText="1"/>
      <protection/>
    </xf>
    <xf numFmtId="0" fontId="37" fillId="0" borderId="16" xfId="57" applyFont="1" applyBorder="1" applyAlignment="1">
      <alignment horizontal="center" wrapText="1"/>
      <protection/>
    </xf>
    <xf numFmtId="0" fontId="1" fillId="0" borderId="0" xfId="59" applyAlignment="1">
      <alignment horizontal="center" wrapText="1"/>
      <protection/>
    </xf>
    <xf numFmtId="0" fontId="16" fillId="0" borderId="0" xfId="57" applyAlignment="1">
      <alignment wrapText="1"/>
      <protection/>
    </xf>
    <xf numFmtId="0" fontId="4" fillId="0" borderId="0" xfId="59" applyFont="1" applyAlignment="1">
      <alignment horizontal="right"/>
      <protection/>
    </xf>
    <xf numFmtId="0" fontId="65" fillId="34" borderId="0" xfId="0" applyFont="1" applyFill="1" applyAlignment="1">
      <alignment/>
    </xf>
    <xf numFmtId="168" fontId="66" fillId="33" borderId="20" xfId="0" applyNumberFormat="1" applyFont="1" applyFill="1" applyBorder="1" applyAlignment="1">
      <alignment horizontal="right" vertical="top" shrinkToFit="1"/>
    </xf>
    <xf numFmtId="0" fontId="66" fillId="34" borderId="20" xfId="0" applyFont="1" applyFill="1" applyBorder="1" applyAlignment="1">
      <alignment horizontal="right"/>
    </xf>
    <xf numFmtId="0" fontId="66" fillId="34" borderId="20" xfId="0" applyFont="1" applyFill="1" applyBorder="1" applyAlignment="1">
      <alignment horizontal="right"/>
    </xf>
    <xf numFmtId="4" fontId="65" fillId="33" borderId="11" xfId="0" applyNumberFormat="1" applyFont="1" applyFill="1" applyBorder="1" applyAlignment="1">
      <alignment horizontal="right" vertical="top" shrinkToFit="1"/>
    </xf>
    <xf numFmtId="49" fontId="65" fillId="34" borderId="11" xfId="0" applyNumberFormat="1" applyFont="1" applyFill="1" applyBorder="1" applyAlignment="1">
      <alignment horizontal="center" vertical="top" shrinkToFit="1"/>
    </xf>
    <xf numFmtId="0" fontId="66" fillId="34" borderId="11" xfId="0" applyFont="1" applyFill="1" applyBorder="1" applyAlignment="1">
      <alignment vertical="top" wrapText="1"/>
    </xf>
    <xf numFmtId="4" fontId="66" fillId="33" borderId="11" xfId="0" applyNumberFormat="1" applyFont="1" applyFill="1" applyBorder="1" applyAlignment="1">
      <alignment horizontal="right" vertical="top" shrinkToFit="1"/>
    </xf>
    <xf numFmtId="168" fontId="65" fillId="33" borderId="11" xfId="0" applyNumberFormat="1" applyFont="1" applyFill="1" applyBorder="1" applyAlignment="1">
      <alignment horizontal="right" vertical="top" shrinkToFit="1"/>
    </xf>
    <xf numFmtId="168" fontId="66" fillId="33" borderId="11" xfId="0" applyNumberFormat="1" applyFont="1" applyFill="1" applyBorder="1" applyAlignment="1">
      <alignment horizontal="right" vertical="top" shrinkToFit="1"/>
    </xf>
    <xf numFmtId="0" fontId="40" fillId="34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64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3" xfId="57"/>
    <cellStyle name="Обычный 3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showGridLines="0" tabSelected="1" zoomScalePageLayoutView="0" workbookViewId="0" topLeftCell="A1">
      <selection activeCell="A165" sqref="A165"/>
    </sheetView>
  </sheetViews>
  <sheetFormatPr defaultColWidth="9.140625" defaultRowHeight="15" outlineLevelRow="4"/>
  <cols>
    <col min="1" max="1" width="40.00390625" style="0" customWidth="1"/>
    <col min="2" max="2" width="10.421875" style="0" customWidth="1"/>
    <col min="3" max="3" width="8.28125" style="0" customWidth="1"/>
    <col min="4" max="4" width="9.7109375" style="0" customWidth="1"/>
    <col min="5" max="5" width="8.57421875" style="0" customWidth="1"/>
    <col min="6" max="7" width="0" style="0" hidden="1" customWidth="1"/>
    <col min="8" max="8" width="11.7109375" style="0" customWidth="1"/>
  </cols>
  <sheetData>
    <row r="1" spans="2:8" ht="15.75">
      <c r="B1" s="153"/>
      <c r="C1" s="153"/>
      <c r="D1" s="77" t="s">
        <v>224</v>
      </c>
      <c r="E1" s="186"/>
      <c r="F1" s="186"/>
      <c r="G1" s="152"/>
      <c r="H1" s="152"/>
    </row>
    <row r="2" spans="1:8" ht="15">
      <c r="A2" s="77" t="s">
        <v>1</v>
      </c>
      <c r="B2" s="152"/>
      <c r="C2" s="152"/>
      <c r="D2" s="152"/>
      <c r="E2" s="152"/>
      <c r="F2" s="152"/>
      <c r="G2" s="152"/>
      <c r="H2" s="152"/>
    </row>
    <row r="3" spans="2:8" ht="15.75">
      <c r="B3" s="153"/>
      <c r="C3" s="153"/>
      <c r="D3" s="77" t="s">
        <v>445</v>
      </c>
      <c r="E3" s="186"/>
      <c r="F3" s="186"/>
      <c r="G3" s="152"/>
      <c r="H3" s="152"/>
    </row>
    <row r="4" spans="2:8" ht="15.75">
      <c r="B4" s="153"/>
      <c r="C4" s="153"/>
      <c r="D4" s="77" t="s">
        <v>242</v>
      </c>
      <c r="E4" s="186"/>
      <c r="F4" s="186"/>
      <c r="G4" s="152"/>
      <c r="H4" s="152"/>
    </row>
    <row r="5" spans="1:8" ht="15">
      <c r="A5" s="77" t="s">
        <v>1</v>
      </c>
      <c r="B5" s="152"/>
      <c r="C5" s="152"/>
      <c r="D5" s="152"/>
      <c r="E5" s="152"/>
      <c r="F5" s="152"/>
      <c r="G5" s="152"/>
      <c r="H5" s="152"/>
    </row>
    <row r="6" spans="2:8" ht="15.75">
      <c r="B6" s="153"/>
      <c r="C6" s="153"/>
      <c r="D6" s="77" t="s">
        <v>444</v>
      </c>
      <c r="E6" s="186"/>
      <c r="F6" s="186"/>
      <c r="G6" s="152"/>
      <c r="H6" s="152"/>
    </row>
    <row r="7" spans="2:8" ht="15.75">
      <c r="B7" s="153"/>
      <c r="C7" s="153"/>
      <c r="D7" s="77" t="s">
        <v>443</v>
      </c>
      <c r="E7" s="186"/>
      <c r="F7" s="186"/>
      <c r="G7" s="152"/>
      <c r="H7" s="152"/>
    </row>
    <row r="8" spans="1:8" ht="15">
      <c r="A8" s="77" t="s">
        <v>1</v>
      </c>
      <c r="B8" s="152"/>
      <c r="C8" s="152"/>
      <c r="D8" s="152"/>
      <c r="E8" s="152"/>
      <c r="F8" s="152"/>
      <c r="G8" s="152"/>
      <c r="H8" s="152"/>
    </row>
    <row r="9" spans="2:8" ht="15.75">
      <c r="B9" s="153"/>
      <c r="C9" s="153"/>
      <c r="D9" s="77" t="s">
        <v>442</v>
      </c>
      <c r="E9" s="186"/>
      <c r="F9" s="186"/>
      <c r="G9" s="152"/>
      <c r="H9" s="152"/>
    </row>
    <row r="11" spans="1:8" ht="79.5" customHeight="1">
      <c r="A11" s="185" t="s">
        <v>441</v>
      </c>
      <c r="B11" s="185"/>
      <c r="C11" s="185"/>
      <c r="D11" s="185"/>
      <c r="E11" s="185"/>
      <c r="F11" s="185"/>
      <c r="G11" s="185"/>
      <c r="H11" s="185"/>
    </row>
    <row r="12" spans="1:8" ht="34.5" customHeight="1">
      <c r="A12" s="184"/>
      <c r="B12" s="184"/>
      <c r="C12" s="184"/>
      <c r="D12" s="184"/>
      <c r="E12" s="184"/>
      <c r="F12" s="184"/>
      <c r="G12" s="184"/>
      <c r="H12" s="184"/>
    </row>
    <row r="13" spans="1:8" ht="63">
      <c r="A13" s="182" t="s">
        <v>440</v>
      </c>
      <c r="B13" s="182" t="s">
        <v>439</v>
      </c>
      <c r="C13" s="182" t="s">
        <v>438</v>
      </c>
      <c r="D13" s="182" t="s">
        <v>437</v>
      </c>
      <c r="E13" s="182" t="s">
        <v>436</v>
      </c>
      <c r="F13" s="183" t="s">
        <v>435</v>
      </c>
      <c r="G13" s="183" t="s">
        <v>435</v>
      </c>
      <c r="H13" s="182" t="s">
        <v>6</v>
      </c>
    </row>
    <row r="14" spans="1:8" ht="38.25">
      <c r="A14" s="178" t="s">
        <v>434</v>
      </c>
      <c r="B14" s="177" t="s">
        <v>282</v>
      </c>
      <c r="C14" s="177" t="s">
        <v>263</v>
      </c>
      <c r="D14" s="177" t="s">
        <v>259</v>
      </c>
      <c r="E14" s="177" t="s">
        <v>257</v>
      </c>
      <c r="F14" s="177"/>
      <c r="G14" s="177"/>
      <c r="H14" s="181">
        <f>SUM(H15,H60,H72,H76,H83,H100)</f>
        <v>27548.559579999997</v>
      </c>
    </row>
    <row r="15" spans="1:8" ht="15" outlineLevel="1">
      <c r="A15" s="178" t="s">
        <v>348</v>
      </c>
      <c r="B15" s="177" t="s">
        <v>282</v>
      </c>
      <c r="C15" s="177" t="s">
        <v>347</v>
      </c>
      <c r="D15" s="177" t="s">
        <v>259</v>
      </c>
      <c r="E15" s="177" t="s">
        <v>257</v>
      </c>
      <c r="F15" s="177"/>
      <c r="G15" s="177"/>
      <c r="H15" s="179">
        <f>SUM(H16,H20,H35,H38)</f>
        <v>19005.299999999996</v>
      </c>
    </row>
    <row r="16" spans="1:8" ht="63.75" outlineLevel="2">
      <c r="A16" s="178" t="s">
        <v>433</v>
      </c>
      <c r="B16" s="177" t="s">
        <v>282</v>
      </c>
      <c r="C16" s="177" t="s">
        <v>431</v>
      </c>
      <c r="D16" s="177" t="s">
        <v>259</v>
      </c>
      <c r="E16" s="177" t="s">
        <v>257</v>
      </c>
      <c r="F16" s="177"/>
      <c r="G16" s="177"/>
      <c r="H16" s="179">
        <f>SUM(H17)</f>
        <v>4.5</v>
      </c>
    </row>
    <row r="17" spans="1:8" ht="25.5" outlineLevel="3">
      <c r="A17" s="178" t="s">
        <v>432</v>
      </c>
      <c r="B17" s="177" t="s">
        <v>282</v>
      </c>
      <c r="C17" s="177" t="s">
        <v>431</v>
      </c>
      <c r="D17" s="177" t="s">
        <v>430</v>
      </c>
      <c r="E17" s="177" t="s">
        <v>257</v>
      </c>
      <c r="F17" s="177"/>
      <c r="G17" s="177"/>
      <c r="H17" s="179">
        <f>SUM(H18:H19)</f>
        <v>4.5</v>
      </c>
    </row>
    <row r="18" spans="1:8" ht="25.5" outlineLevel="4">
      <c r="A18" s="178" t="s">
        <v>254</v>
      </c>
      <c r="B18" s="177" t="s">
        <v>282</v>
      </c>
      <c r="C18" s="177" t="s">
        <v>431</v>
      </c>
      <c r="D18" s="177" t="s">
        <v>430</v>
      </c>
      <c r="E18" s="177" t="s">
        <v>253</v>
      </c>
      <c r="F18" s="177"/>
      <c r="G18" s="177"/>
      <c r="H18" s="176">
        <v>2</v>
      </c>
    </row>
    <row r="19" spans="1:8" ht="38.25" outlineLevel="4">
      <c r="A19" s="178" t="s">
        <v>250</v>
      </c>
      <c r="B19" s="177" t="s">
        <v>282</v>
      </c>
      <c r="C19" s="177" t="s">
        <v>431</v>
      </c>
      <c r="D19" s="177" t="s">
        <v>430</v>
      </c>
      <c r="E19" s="177" t="s">
        <v>249</v>
      </c>
      <c r="F19" s="177"/>
      <c r="G19" s="177"/>
      <c r="H19" s="176">
        <v>2.5</v>
      </c>
    </row>
    <row r="20" spans="1:8" ht="76.5" outlineLevel="2">
      <c r="A20" s="178" t="s">
        <v>429</v>
      </c>
      <c r="B20" s="177" t="s">
        <v>282</v>
      </c>
      <c r="C20" s="177" t="s">
        <v>425</v>
      </c>
      <c r="D20" s="177" t="s">
        <v>259</v>
      </c>
      <c r="E20" s="177" t="s">
        <v>257</v>
      </c>
      <c r="F20" s="177"/>
      <c r="G20" s="177"/>
      <c r="H20" s="179">
        <f>SUM(H21,H28,H30)</f>
        <v>17506.699999999997</v>
      </c>
    </row>
    <row r="21" spans="1:8" ht="25.5" outlineLevel="3">
      <c r="A21" s="178" t="s">
        <v>258</v>
      </c>
      <c r="B21" s="177" t="s">
        <v>282</v>
      </c>
      <c r="C21" s="177" t="s">
        <v>425</v>
      </c>
      <c r="D21" s="177" t="s">
        <v>245</v>
      </c>
      <c r="E21" s="177" t="s">
        <v>257</v>
      </c>
      <c r="F21" s="177"/>
      <c r="G21" s="177"/>
      <c r="H21" s="179">
        <f>SUM(H22:H27)</f>
        <v>16294.9</v>
      </c>
    </row>
    <row r="22" spans="1:8" ht="25.5" outlineLevel="4">
      <c r="A22" s="178" t="s">
        <v>256</v>
      </c>
      <c r="B22" s="177" t="s">
        <v>282</v>
      </c>
      <c r="C22" s="177" t="s">
        <v>425</v>
      </c>
      <c r="D22" s="177" t="s">
        <v>245</v>
      </c>
      <c r="E22" s="177" t="s">
        <v>255</v>
      </c>
      <c r="F22" s="177"/>
      <c r="G22" s="177"/>
      <c r="H22" s="176">
        <v>11541.4</v>
      </c>
    </row>
    <row r="23" spans="1:8" ht="25.5" outlineLevel="4">
      <c r="A23" s="178" t="s">
        <v>254</v>
      </c>
      <c r="B23" s="177" t="s">
        <v>282</v>
      </c>
      <c r="C23" s="177" t="s">
        <v>425</v>
      </c>
      <c r="D23" s="177" t="s">
        <v>245</v>
      </c>
      <c r="E23" s="177" t="s">
        <v>253</v>
      </c>
      <c r="F23" s="177"/>
      <c r="G23" s="177"/>
      <c r="H23" s="176">
        <v>10</v>
      </c>
    </row>
    <row r="24" spans="1:8" ht="38.25" outlineLevel="4">
      <c r="A24" s="178" t="s">
        <v>252</v>
      </c>
      <c r="B24" s="177" t="s">
        <v>282</v>
      </c>
      <c r="C24" s="177" t="s">
        <v>425</v>
      </c>
      <c r="D24" s="177" t="s">
        <v>245</v>
      </c>
      <c r="E24" s="177" t="s">
        <v>251</v>
      </c>
      <c r="F24" s="177"/>
      <c r="G24" s="177"/>
      <c r="H24" s="176">
        <v>600.5</v>
      </c>
    </row>
    <row r="25" spans="1:8" ht="38.25" outlineLevel="4">
      <c r="A25" s="178" t="s">
        <v>250</v>
      </c>
      <c r="B25" s="177" t="s">
        <v>282</v>
      </c>
      <c r="C25" s="177" t="s">
        <v>425</v>
      </c>
      <c r="D25" s="177" t="s">
        <v>245</v>
      </c>
      <c r="E25" s="177" t="s">
        <v>249</v>
      </c>
      <c r="F25" s="177"/>
      <c r="G25" s="177"/>
      <c r="H25" s="176">
        <v>4013</v>
      </c>
    </row>
    <row r="26" spans="1:8" ht="25.5" outlineLevel="4">
      <c r="A26" s="178" t="s">
        <v>248</v>
      </c>
      <c r="B26" s="177" t="s">
        <v>282</v>
      </c>
      <c r="C26" s="177" t="s">
        <v>425</v>
      </c>
      <c r="D26" s="177" t="s">
        <v>245</v>
      </c>
      <c r="E26" s="177" t="s">
        <v>244</v>
      </c>
      <c r="F26" s="177"/>
      <c r="G26" s="177"/>
      <c r="H26" s="176">
        <v>120</v>
      </c>
    </row>
    <row r="27" spans="1:8" ht="25.5" outlineLevel="4">
      <c r="A27" s="178" t="s">
        <v>281</v>
      </c>
      <c r="B27" s="177" t="s">
        <v>282</v>
      </c>
      <c r="C27" s="177" t="s">
        <v>425</v>
      </c>
      <c r="D27" s="177" t="s">
        <v>245</v>
      </c>
      <c r="E27" s="177" t="s">
        <v>278</v>
      </c>
      <c r="F27" s="177"/>
      <c r="G27" s="177"/>
      <c r="H27" s="176">
        <v>10</v>
      </c>
    </row>
    <row r="28" spans="1:8" ht="38.25" outlineLevel="3">
      <c r="A28" s="178" t="s">
        <v>428</v>
      </c>
      <c r="B28" s="177" t="s">
        <v>282</v>
      </c>
      <c r="C28" s="177" t="s">
        <v>425</v>
      </c>
      <c r="D28" s="177" t="s">
        <v>427</v>
      </c>
      <c r="E28" s="177" t="s">
        <v>257</v>
      </c>
      <c r="F28" s="177"/>
      <c r="G28" s="177"/>
      <c r="H28" s="179">
        <f>SUM(H29)</f>
        <v>843.2</v>
      </c>
    </row>
    <row r="29" spans="1:8" ht="25.5" outlineLevel="4">
      <c r="A29" s="178" t="s">
        <v>256</v>
      </c>
      <c r="B29" s="177" t="s">
        <v>282</v>
      </c>
      <c r="C29" s="177" t="s">
        <v>425</v>
      </c>
      <c r="D29" s="177" t="s">
        <v>427</v>
      </c>
      <c r="E29" s="177" t="s">
        <v>255</v>
      </c>
      <c r="F29" s="177"/>
      <c r="G29" s="177"/>
      <c r="H29" s="176">
        <v>843.2</v>
      </c>
    </row>
    <row r="30" spans="1:8" ht="38.25" outlineLevel="3">
      <c r="A30" s="178" t="s">
        <v>426</v>
      </c>
      <c r="B30" s="177" t="s">
        <v>282</v>
      </c>
      <c r="C30" s="177" t="s">
        <v>425</v>
      </c>
      <c r="D30" s="177" t="s">
        <v>424</v>
      </c>
      <c r="E30" s="177" t="s">
        <v>257</v>
      </c>
      <c r="F30" s="177"/>
      <c r="G30" s="177"/>
      <c r="H30" s="179">
        <f>SUM(H31:H34)</f>
        <v>368.6</v>
      </c>
    </row>
    <row r="31" spans="1:8" ht="25.5" outlineLevel="4">
      <c r="A31" s="178" t="s">
        <v>256</v>
      </c>
      <c r="B31" s="177" t="s">
        <v>282</v>
      </c>
      <c r="C31" s="177" t="s">
        <v>425</v>
      </c>
      <c r="D31" s="177" t="s">
        <v>424</v>
      </c>
      <c r="E31" s="177" t="s">
        <v>255</v>
      </c>
      <c r="F31" s="177"/>
      <c r="G31" s="177"/>
      <c r="H31" s="176">
        <v>276</v>
      </c>
    </row>
    <row r="32" spans="1:8" ht="25.5" outlineLevel="4">
      <c r="A32" s="178" t="s">
        <v>254</v>
      </c>
      <c r="B32" s="177" t="s">
        <v>282</v>
      </c>
      <c r="C32" s="177" t="s">
        <v>425</v>
      </c>
      <c r="D32" s="177" t="s">
        <v>424</v>
      </c>
      <c r="E32" s="177" t="s">
        <v>253</v>
      </c>
      <c r="F32" s="177"/>
      <c r="G32" s="177"/>
      <c r="H32" s="176">
        <v>0.5</v>
      </c>
    </row>
    <row r="33" spans="1:8" ht="38.25" outlineLevel="4">
      <c r="A33" s="178" t="s">
        <v>252</v>
      </c>
      <c r="B33" s="177" t="s">
        <v>282</v>
      </c>
      <c r="C33" s="177" t="s">
        <v>425</v>
      </c>
      <c r="D33" s="177" t="s">
        <v>424</v>
      </c>
      <c r="E33" s="177" t="s">
        <v>251</v>
      </c>
      <c r="F33" s="177"/>
      <c r="G33" s="177"/>
      <c r="H33" s="176">
        <v>8.85</v>
      </c>
    </row>
    <row r="34" spans="1:8" ht="38.25" outlineLevel="4">
      <c r="A34" s="178" t="s">
        <v>250</v>
      </c>
      <c r="B34" s="177" t="s">
        <v>282</v>
      </c>
      <c r="C34" s="177" t="s">
        <v>425</v>
      </c>
      <c r="D34" s="177" t="s">
        <v>424</v>
      </c>
      <c r="E34" s="177" t="s">
        <v>249</v>
      </c>
      <c r="F34" s="177"/>
      <c r="G34" s="177"/>
      <c r="H34" s="176">
        <v>83.25</v>
      </c>
    </row>
    <row r="35" spans="1:8" ht="15" outlineLevel="2">
      <c r="A35" s="178" t="s">
        <v>423</v>
      </c>
      <c r="B35" s="177" t="s">
        <v>282</v>
      </c>
      <c r="C35" s="177" t="s">
        <v>421</v>
      </c>
      <c r="D35" s="177" t="s">
        <v>259</v>
      </c>
      <c r="E35" s="177" t="s">
        <v>257</v>
      </c>
      <c r="F35" s="177"/>
      <c r="G35" s="177"/>
      <c r="H35" s="179">
        <f>SUM(H36)</f>
        <v>200</v>
      </c>
    </row>
    <row r="36" spans="1:8" ht="25.5" outlineLevel="3">
      <c r="A36" s="178" t="s">
        <v>422</v>
      </c>
      <c r="B36" s="177" t="s">
        <v>282</v>
      </c>
      <c r="C36" s="177" t="s">
        <v>421</v>
      </c>
      <c r="D36" s="177" t="s">
        <v>420</v>
      </c>
      <c r="E36" s="177" t="s">
        <v>257</v>
      </c>
      <c r="F36" s="177"/>
      <c r="G36" s="177"/>
      <c r="H36" s="179">
        <f>SUM(H37)</f>
        <v>200</v>
      </c>
    </row>
    <row r="37" spans="1:8" ht="15" outlineLevel="4">
      <c r="A37" s="178" t="s">
        <v>414</v>
      </c>
      <c r="B37" s="177" t="s">
        <v>282</v>
      </c>
      <c r="C37" s="177" t="s">
        <v>421</v>
      </c>
      <c r="D37" s="177" t="s">
        <v>420</v>
      </c>
      <c r="E37" s="177" t="s">
        <v>412</v>
      </c>
      <c r="F37" s="177"/>
      <c r="G37" s="177"/>
      <c r="H37" s="176">
        <v>200</v>
      </c>
    </row>
    <row r="38" spans="1:8" ht="25.5" outlineLevel="2">
      <c r="A38" s="178" t="s">
        <v>344</v>
      </c>
      <c r="B38" s="177" t="s">
        <v>282</v>
      </c>
      <c r="C38" s="177" t="s">
        <v>342</v>
      </c>
      <c r="D38" s="177" t="s">
        <v>259</v>
      </c>
      <c r="E38" s="177" t="s">
        <v>257</v>
      </c>
      <c r="F38" s="177"/>
      <c r="G38" s="177"/>
      <c r="H38" s="179">
        <f>SUM(H39,H41,H43,H45,H47,H49,H51,H53,H56,H58,)</f>
        <v>1294.1</v>
      </c>
    </row>
    <row r="39" spans="1:8" ht="15" outlineLevel="3">
      <c r="A39" s="178" t="s">
        <v>419</v>
      </c>
      <c r="B39" s="177" t="s">
        <v>282</v>
      </c>
      <c r="C39" s="177" t="s">
        <v>342</v>
      </c>
      <c r="D39" s="177" t="s">
        <v>418</v>
      </c>
      <c r="E39" s="177" t="s">
        <v>257</v>
      </c>
      <c r="F39" s="177"/>
      <c r="G39" s="177"/>
      <c r="H39" s="179">
        <f>SUM(H40)</f>
        <v>7.1</v>
      </c>
    </row>
    <row r="40" spans="1:8" ht="38.25" outlineLevel="4">
      <c r="A40" s="178" t="s">
        <v>250</v>
      </c>
      <c r="B40" s="177" t="s">
        <v>282</v>
      </c>
      <c r="C40" s="177" t="s">
        <v>342</v>
      </c>
      <c r="D40" s="177" t="s">
        <v>418</v>
      </c>
      <c r="E40" s="177" t="s">
        <v>249</v>
      </c>
      <c r="F40" s="177"/>
      <c r="G40" s="177"/>
      <c r="H40" s="176">
        <v>7.1</v>
      </c>
    </row>
    <row r="41" spans="1:8" ht="38.25" outlineLevel="3">
      <c r="A41" s="178" t="s">
        <v>417</v>
      </c>
      <c r="B41" s="177" t="s">
        <v>282</v>
      </c>
      <c r="C41" s="177" t="s">
        <v>342</v>
      </c>
      <c r="D41" s="177" t="s">
        <v>416</v>
      </c>
      <c r="E41" s="177" t="s">
        <v>257</v>
      </c>
      <c r="F41" s="177"/>
      <c r="G41" s="177"/>
      <c r="H41" s="179">
        <f>SUM(H42)</f>
        <v>50</v>
      </c>
    </row>
    <row r="42" spans="1:8" ht="38.25" outlineLevel="4">
      <c r="A42" s="178" t="s">
        <v>250</v>
      </c>
      <c r="B42" s="177" t="s">
        <v>282</v>
      </c>
      <c r="C42" s="177" t="s">
        <v>342</v>
      </c>
      <c r="D42" s="177" t="s">
        <v>416</v>
      </c>
      <c r="E42" s="177" t="s">
        <v>249</v>
      </c>
      <c r="F42" s="177"/>
      <c r="G42" s="177"/>
      <c r="H42" s="176">
        <v>50</v>
      </c>
    </row>
    <row r="43" spans="1:8" ht="102" outlineLevel="3">
      <c r="A43" s="178" t="s">
        <v>415</v>
      </c>
      <c r="B43" s="177" t="s">
        <v>282</v>
      </c>
      <c r="C43" s="177" t="s">
        <v>342</v>
      </c>
      <c r="D43" s="177" t="s">
        <v>413</v>
      </c>
      <c r="E43" s="177" t="s">
        <v>257</v>
      </c>
      <c r="F43" s="177"/>
      <c r="G43" s="177"/>
      <c r="H43" s="179">
        <f>SUM(H44)</f>
        <v>550.8</v>
      </c>
    </row>
    <row r="44" spans="1:8" ht="15" outlineLevel="4">
      <c r="A44" s="178" t="s">
        <v>414</v>
      </c>
      <c r="B44" s="177" t="s">
        <v>282</v>
      </c>
      <c r="C44" s="177" t="s">
        <v>342</v>
      </c>
      <c r="D44" s="177" t="s">
        <v>413</v>
      </c>
      <c r="E44" s="177" t="s">
        <v>412</v>
      </c>
      <c r="F44" s="177"/>
      <c r="G44" s="177"/>
      <c r="H44" s="176">
        <v>550.8</v>
      </c>
    </row>
    <row r="45" spans="1:8" ht="25.5" outlineLevel="3">
      <c r="A45" s="178" t="s">
        <v>343</v>
      </c>
      <c r="B45" s="177" t="s">
        <v>282</v>
      </c>
      <c r="C45" s="177" t="s">
        <v>342</v>
      </c>
      <c r="D45" s="177" t="s">
        <v>341</v>
      </c>
      <c r="E45" s="177" t="s">
        <v>257</v>
      </c>
      <c r="F45" s="177"/>
      <c r="G45" s="177"/>
      <c r="H45" s="179">
        <f>SUM(H46)</f>
        <v>27.2</v>
      </c>
    </row>
    <row r="46" spans="1:8" ht="38.25" outlineLevel="4">
      <c r="A46" s="178" t="s">
        <v>250</v>
      </c>
      <c r="B46" s="177" t="s">
        <v>282</v>
      </c>
      <c r="C46" s="177" t="s">
        <v>342</v>
      </c>
      <c r="D46" s="177" t="s">
        <v>341</v>
      </c>
      <c r="E46" s="177" t="s">
        <v>249</v>
      </c>
      <c r="F46" s="177"/>
      <c r="G46" s="177"/>
      <c r="H46" s="176">
        <v>27.2</v>
      </c>
    </row>
    <row r="47" spans="1:8" ht="25.5" outlineLevel="3">
      <c r="A47" s="178" t="s">
        <v>411</v>
      </c>
      <c r="B47" s="177" t="s">
        <v>282</v>
      </c>
      <c r="C47" s="177" t="s">
        <v>342</v>
      </c>
      <c r="D47" s="177" t="s">
        <v>410</v>
      </c>
      <c r="E47" s="177" t="s">
        <v>257</v>
      </c>
      <c r="F47" s="177"/>
      <c r="G47" s="177"/>
      <c r="H47" s="179">
        <f>SUM(H48)</f>
        <v>36</v>
      </c>
    </row>
    <row r="48" spans="1:8" ht="38.25" outlineLevel="4">
      <c r="A48" s="178" t="s">
        <v>250</v>
      </c>
      <c r="B48" s="177" t="s">
        <v>282</v>
      </c>
      <c r="C48" s="177" t="s">
        <v>342</v>
      </c>
      <c r="D48" s="177" t="s">
        <v>410</v>
      </c>
      <c r="E48" s="177" t="s">
        <v>249</v>
      </c>
      <c r="F48" s="177"/>
      <c r="G48" s="177"/>
      <c r="H48" s="176">
        <v>36</v>
      </c>
    </row>
    <row r="49" spans="1:8" ht="25.5" outlineLevel="3">
      <c r="A49" s="178" t="s">
        <v>409</v>
      </c>
      <c r="B49" s="177" t="s">
        <v>282</v>
      </c>
      <c r="C49" s="177" t="s">
        <v>342</v>
      </c>
      <c r="D49" s="177" t="s">
        <v>408</v>
      </c>
      <c r="E49" s="177" t="s">
        <v>257</v>
      </c>
      <c r="F49" s="177"/>
      <c r="G49" s="177"/>
      <c r="H49" s="179">
        <f>SUM(H50)</f>
        <v>160</v>
      </c>
    </row>
    <row r="50" spans="1:8" ht="38.25" outlineLevel="4">
      <c r="A50" s="178" t="s">
        <v>250</v>
      </c>
      <c r="B50" s="177" t="s">
        <v>282</v>
      </c>
      <c r="C50" s="177" t="s">
        <v>342</v>
      </c>
      <c r="D50" s="177" t="s">
        <v>408</v>
      </c>
      <c r="E50" s="177" t="s">
        <v>249</v>
      </c>
      <c r="F50" s="177"/>
      <c r="G50" s="177"/>
      <c r="H50" s="176">
        <v>160</v>
      </c>
    </row>
    <row r="51" spans="1:8" ht="38.25" outlineLevel="3">
      <c r="A51" s="178" t="s">
        <v>407</v>
      </c>
      <c r="B51" s="177" t="s">
        <v>282</v>
      </c>
      <c r="C51" s="177" t="s">
        <v>342</v>
      </c>
      <c r="D51" s="177" t="s">
        <v>406</v>
      </c>
      <c r="E51" s="177" t="s">
        <v>257</v>
      </c>
      <c r="F51" s="177"/>
      <c r="G51" s="177"/>
      <c r="H51" s="179">
        <f>SUM(H52)</f>
        <v>18</v>
      </c>
    </row>
    <row r="52" spans="1:8" ht="25.5" outlineLevel="4">
      <c r="A52" s="178" t="s">
        <v>281</v>
      </c>
      <c r="B52" s="177" t="s">
        <v>282</v>
      </c>
      <c r="C52" s="177" t="s">
        <v>342</v>
      </c>
      <c r="D52" s="177" t="s">
        <v>406</v>
      </c>
      <c r="E52" s="177" t="s">
        <v>278</v>
      </c>
      <c r="F52" s="177"/>
      <c r="G52" s="177"/>
      <c r="H52" s="176">
        <v>18</v>
      </c>
    </row>
    <row r="53" spans="1:8" ht="38.25" outlineLevel="3">
      <c r="A53" s="178" t="s">
        <v>405</v>
      </c>
      <c r="B53" s="177" t="s">
        <v>282</v>
      </c>
      <c r="C53" s="177" t="s">
        <v>342</v>
      </c>
      <c r="D53" s="177" t="s">
        <v>404</v>
      </c>
      <c r="E53" s="177" t="s">
        <v>257</v>
      </c>
      <c r="F53" s="177"/>
      <c r="G53" s="177"/>
      <c r="H53" s="179">
        <f>SUM(H54:H55)</f>
        <v>250</v>
      </c>
    </row>
    <row r="54" spans="1:8" ht="38.25" outlineLevel="4">
      <c r="A54" s="178" t="s">
        <v>252</v>
      </c>
      <c r="B54" s="177" t="s">
        <v>282</v>
      </c>
      <c r="C54" s="177" t="s">
        <v>342</v>
      </c>
      <c r="D54" s="177" t="s">
        <v>404</v>
      </c>
      <c r="E54" s="177" t="s">
        <v>251</v>
      </c>
      <c r="F54" s="177"/>
      <c r="G54" s="177"/>
      <c r="H54" s="176">
        <v>50</v>
      </c>
    </row>
    <row r="55" spans="1:8" ht="38.25" outlineLevel="4">
      <c r="A55" s="178" t="s">
        <v>250</v>
      </c>
      <c r="B55" s="177" t="s">
        <v>282</v>
      </c>
      <c r="C55" s="177" t="s">
        <v>342</v>
      </c>
      <c r="D55" s="177" t="s">
        <v>404</v>
      </c>
      <c r="E55" s="177" t="s">
        <v>249</v>
      </c>
      <c r="F55" s="177"/>
      <c r="G55" s="177"/>
      <c r="H55" s="176">
        <v>200</v>
      </c>
    </row>
    <row r="56" spans="1:8" ht="51" outlineLevel="3">
      <c r="A56" s="178" t="s">
        <v>403</v>
      </c>
      <c r="B56" s="177" t="s">
        <v>282</v>
      </c>
      <c r="C56" s="177" t="s">
        <v>342</v>
      </c>
      <c r="D56" s="177" t="s">
        <v>402</v>
      </c>
      <c r="E56" s="177" t="s">
        <v>257</v>
      </c>
      <c r="F56" s="177"/>
      <c r="G56" s="177"/>
      <c r="H56" s="179">
        <f>SUM(H57)</f>
        <v>135</v>
      </c>
    </row>
    <row r="57" spans="1:8" ht="38.25" outlineLevel="4">
      <c r="A57" s="178" t="s">
        <v>250</v>
      </c>
      <c r="B57" s="177" t="s">
        <v>282</v>
      </c>
      <c r="C57" s="177" t="s">
        <v>342</v>
      </c>
      <c r="D57" s="177" t="s">
        <v>402</v>
      </c>
      <c r="E57" s="177" t="s">
        <v>249</v>
      </c>
      <c r="F57" s="177"/>
      <c r="G57" s="177"/>
      <c r="H57" s="176">
        <v>135</v>
      </c>
    </row>
    <row r="58" spans="1:8" ht="51" outlineLevel="3">
      <c r="A58" s="178" t="s">
        <v>401</v>
      </c>
      <c r="B58" s="177" t="s">
        <v>282</v>
      </c>
      <c r="C58" s="177" t="s">
        <v>342</v>
      </c>
      <c r="D58" s="177" t="s">
        <v>400</v>
      </c>
      <c r="E58" s="177" t="s">
        <v>257</v>
      </c>
      <c r="F58" s="177"/>
      <c r="G58" s="177"/>
      <c r="H58" s="179">
        <f>SUM(H59)</f>
        <v>60</v>
      </c>
    </row>
    <row r="59" spans="1:8" ht="38.25" outlineLevel="4">
      <c r="A59" s="178" t="s">
        <v>250</v>
      </c>
      <c r="B59" s="177" t="s">
        <v>282</v>
      </c>
      <c r="C59" s="177" t="s">
        <v>342</v>
      </c>
      <c r="D59" s="177" t="s">
        <v>400</v>
      </c>
      <c r="E59" s="177" t="s">
        <v>249</v>
      </c>
      <c r="F59" s="177"/>
      <c r="G59" s="177"/>
      <c r="H59" s="176">
        <v>60</v>
      </c>
    </row>
    <row r="60" spans="1:8" ht="15" outlineLevel="1">
      <c r="A60" s="178" t="s">
        <v>262</v>
      </c>
      <c r="B60" s="177" t="s">
        <v>282</v>
      </c>
      <c r="C60" s="177" t="s">
        <v>261</v>
      </c>
      <c r="D60" s="177" t="s">
        <v>259</v>
      </c>
      <c r="E60" s="177" t="s">
        <v>257</v>
      </c>
      <c r="F60" s="177"/>
      <c r="G60" s="177"/>
      <c r="H60" s="179">
        <f>SUM(H61,H64,H67)</f>
        <v>1770</v>
      </c>
    </row>
    <row r="61" spans="1:8" ht="15" outlineLevel="2">
      <c r="A61" s="178" t="s">
        <v>399</v>
      </c>
      <c r="B61" s="177" t="s">
        <v>282</v>
      </c>
      <c r="C61" s="177" t="s">
        <v>396</v>
      </c>
      <c r="D61" s="177" t="s">
        <v>259</v>
      </c>
      <c r="E61" s="177" t="s">
        <v>257</v>
      </c>
      <c r="F61" s="177"/>
      <c r="G61" s="177"/>
      <c r="H61" s="179">
        <f>SUM(H62)</f>
        <v>1000</v>
      </c>
    </row>
    <row r="62" spans="1:8" ht="76.5" outlineLevel="3">
      <c r="A62" s="178" t="s">
        <v>398</v>
      </c>
      <c r="B62" s="177" t="s">
        <v>282</v>
      </c>
      <c r="C62" s="177" t="s">
        <v>396</v>
      </c>
      <c r="D62" s="177" t="s">
        <v>395</v>
      </c>
      <c r="E62" s="177" t="s">
        <v>257</v>
      </c>
      <c r="F62" s="177"/>
      <c r="G62" s="177"/>
      <c r="H62" s="179">
        <f>SUM(H63)</f>
        <v>1000</v>
      </c>
    </row>
    <row r="63" spans="1:8" ht="63.75" outlineLevel="4">
      <c r="A63" s="178" t="s">
        <v>397</v>
      </c>
      <c r="B63" s="177" t="s">
        <v>282</v>
      </c>
      <c r="C63" s="177" t="s">
        <v>396</v>
      </c>
      <c r="D63" s="177" t="s">
        <v>395</v>
      </c>
      <c r="E63" s="177" t="s">
        <v>394</v>
      </c>
      <c r="F63" s="177"/>
      <c r="G63" s="177"/>
      <c r="H63" s="176">
        <v>1000</v>
      </c>
    </row>
    <row r="64" spans="1:8" ht="25.5" outlineLevel="2">
      <c r="A64" s="178" t="s">
        <v>393</v>
      </c>
      <c r="B64" s="177" t="s">
        <v>282</v>
      </c>
      <c r="C64" s="177" t="s">
        <v>391</v>
      </c>
      <c r="D64" s="177" t="s">
        <v>259</v>
      </c>
      <c r="E64" s="177" t="s">
        <v>257</v>
      </c>
      <c r="F64" s="177"/>
      <c r="G64" s="177"/>
      <c r="H64" s="179">
        <f>SUM(H65)</f>
        <v>500</v>
      </c>
    </row>
    <row r="65" spans="1:8" ht="51" outlineLevel="3">
      <c r="A65" s="178" t="s">
        <v>392</v>
      </c>
      <c r="B65" s="177" t="s">
        <v>282</v>
      </c>
      <c r="C65" s="177" t="s">
        <v>391</v>
      </c>
      <c r="D65" s="177" t="s">
        <v>390</v>
      </c>
      <c r="E65" s="177" t="s">
        <v>257</v>
      </c>
      <c r="F65" s="177"/>
      <c r="G65" s="177"/>
      <c r="H65" s="179">
        <f>SUM(H66)</f>
        <v>500</v>
      </c>
    </row>
    <row r="66" spans="1:8" ht="38.25" outlineLevel="4">
      <c r="A66" s="178" t="s">
        <v>250</v>
      </c>
      <c r="B66" s="177" t="s">
        <v>282</v>
      </c>
      <c r="C66" s="177" t="s">
        <v>391</v>
      </c>
      <c r="D66" s="177" t="s">
        <v>390</v>
      </c>
      <c r="E66" s="177" t="s">
        <v>249</v>
      </c>
      <c r="F66" s="177"/>
      <c r="G66" s="177"/>
      <c r="H66" s="176">
        <v>500</v>
      </c>
    </row>
    <row r="67" spans="1:8" ht="25.5" outlineLevel="2">
      <c r="A67" s="178" t="s">
        <v>389</v>
      </c>
      <c r="B67" s="177" t="s">
        <v>282</v>
      </c>
      <c r="C67" s="177" t="s">
        <v>385</v>
      </c>
      <c r="D67" s="177" t="s">
        <v>259</v>
      </c>
      <c r="E67" s="177" t="s">
        <v>257</v>
      </c>
      <c r="F67" s="177"/>
      <c r="G67" s="177"/>
      <c r="H67" s="179">
        <f>SUM(H68,H70)</f>
        <v>270</v>
      </c>
    </row>
    <row r="68" spans="1:8" ht="76.5" outlineLevel="3">
      <c r="A68" s="178" t="s">
        <v>388</v>
      </c>
      <c r="B68" s="177" t="s">
        <v>282</v>
      </c>
      <c r="C68" s="177" t="s">
        <v>385</v>
      </c>
      <c r="D68" s="177" t="s">
        <v>387</v>
      </c>
      <c r="E68" s="177" t="s">
        <v>257</v>
      </c>
      <c r="F68" s="177"/>
      <c r="G68" s="177"/>
      <c r="H68" s="179">
        <f>SUM(H69)</f>
        <v>100</v>
      </c>
    </row>
    <row r="69" spans="1:8" ht="38.25" outlineLevel="4">
      <c r="A69" s="178" t="s">
        <v>250</v>
      </c>
      <c r="B69" s="177" t="s">
        <v>282</v>
      </c>
      <c r="C69" s="177" t="s">
        <v>385</v>
      </c>
      <c r="D69" s="177" t="s">
        <v>387</v>
      </c>
      <c r="E69" s="177" t="s">
        <v>249</v>
      </c>
      <c r="F69" s="177"/>
      <c r="G69" s="177"/>
      <c r="H69" s="176">
        <v>100</v>
      </c>
    </row>
    <row r="70" spans="1:8" ht="76.5" outlineLevel="3">
      <c r="A70" s="178" t="s">
        <v>386</v>
      </c>
      <c r="B70" s="177" t="s">
        <v>282</v>
      </c>
      <c r="C70" s="177" t="s">
        <v>385</v>
      </c>
      <c r="D70" s="177" t="s">
        <v>384</v>
      </c>
      <c r="E70" s="177" t="s">
        <v>257</v>
      </c>
      <c r="F70" s="177"/>
      <c r="G70" s="177"/>
      <c r="H70" s="179">
        <f>SUM(H71)</f>
        <v>170</v>
      </c>
    </row>
    <row r="71" spans="1:8" ht="38.25" outlineLevel="4">
      <c r="A71" s="178" t="s">
        <v>250</v>
      </c>
      <c r="B71" s="177" t="s">
        <v>282</v>
      </c>
      <c r="C71" s="177" t="s">
        <v>385</v>
      </c>
      <c r="D71" s="177" t="s">
        <v>384</v>
      </c>
      <c r="E71" s="177" t="s">
        <v>249</v>
      </c>
      <c r="F71" s="177"/>
      <c r="G71" s="177"/>
      <c r="H71" s="176">
        <v>170</v>
      </c>
    </row>
    <row r="72" spans="1:8" ht="25.5" outlineLevel="1">
      <c r="A72" s="178" t="s">
        <v>383</v>
      </c>
      <c r="B72" s="177" t="s">
        <v>282</v>
      </c>
      <c r="C72" s="177" t="s">
        <v>382</v>
      </c>
      <c r="D72" s="177" t="s">
        <v>259</v>
      </c>
      <c r="E72" s="177" t="s">
        <v>257</v>
      </c>
      <c r="F72" s="177"/>
      <c r="G72" s="177"/>
      <c r="H72" s="179">
        <f>SUM(H73)</f>
        <v>133.5</v>
      </c>
    </row>
    <row r="73" spans="1:8" ht="15" outlineLevel="2">
      <c r="A73" s="178" t="s">
        <v>381</v>
      </c>
      <c r="B73" s="177" t="s">
        <v>282</v>
      </c>
      <c r="C73" s="177" t="s">
        <v>379</v>
      </c>
      <c r="D73" s="177" t="s">
        <v>259</v>
      </c>
      <c r="E73" s="177" t="s">
        <v>257</v>
      </c>
      <c r="F73" s="177"/>
      <c r="G73" s="177"/>
      <c r="H73" s="179">
        <f>SUM(H74)</f>
        <v>133.5</v>
      </c>
    </row>
    <row r="74" spans="1:8" ht="63.75" outlineLevel="3">
      <c r="A74" s="178" t="s">
        <v>380</v>
      </c>
      <c r="B74" s="177" t="s">
        <v>282</v>
      </c>
      <c r="C74" s="177" t="s">
        <v>379</v>
      </c>
      <c r="D74" s="177" t="s">
        <v>378</v>
      </c>
      <c r="E74" s="177" t="s">
        <v>257</v>
      </c>
      <c r="F74" s="177"/>
      <c r="G74" s="177"/>
      <c r="H74" s="179">
        <f>SUM(H75)</f>
        <v>133.5</v>
      </c>
    </row>
    <row r="75" spans="1:8" ht="38.25" outlineLevel="4">
      <c r="A75" s="178" t="s">
        <v>250</v>
      </c>
      <c r="B75" s="177" t="s">
        <v>282</v>
      </c>
      <c r="C75" s="177" t="s">
        <v>379</v>
      </c>
      <c r="D75" s="177" t="s">
        <v>378</v>
      </c>
      <c r="E75" s="177" t="s">
        <v>249</v>
      </c>
      <c r="F75" s="177"/>
      <c r="G75" s="177"/>
      <c r="H75" s="176">
        <v>133.5</v>
      </c>
    </row>
    <row r="76" spans="1:8" ht="15" outlineLevel="1">
      <c r="A76" s="178" t="s">
        <v>333</v>
      </c>
      <c r="B76" s="177" t="s">
        <v>282</v>
      </c>
      <c r="C76" s="177" t="s">
        <v>332</v>
      </c>
      <c r="D76" s="177" t="s">
        <v>259</v>
      </c>
      <c r="E76" s="177" t="s">
        <v>257</v>
      </c>
      <c r="F76" s="177"/>
      <c r="G76" s="177"/>
      <c r="H76" s="179">
        <f>SUM(H77,H80)</f>
        <v>1665</v>
      </c>
    </row>
    <row r="77" spans="1:8" ht="15" outlineLevel="2">
      <c r="A77" s="178" t="s">
        <v>319</v>
      </c>
      <c r="B77" s="177" t="s">
        <v>282</v>
      </c>
      <c r="C77" s="177" t="s">
        <v>296</v>
      </c>
      <c r="D77" s="177" t="s">
        <v>259</v>
      </c>
      <c r="E77" s="177" t="s">
        <v>257</v>
      </c>
      <c r="F77" s="177"/>
      <c r="G77" s="177"/>
      <c r="H77" s="179">
        <f>SUM(H78)</f>
        <v>1505</v>
      </c>
    </row>
    <row r="78" spans="1:8" ht="63.75" outlineLevel="3">
      <c r="A78" s="178" t="s">
        <v>377</v>
      </c>
      <c r="B78" s="177" t="s">
        <v>282</v>
      </c>
      <c r="C78" s="177" t="s">
        <v>296</v>
      </c>
      <c r="D78" s="177" t="s">
        <v>376</v>
      </c>
      <c r="E78" s="177" t="s">
        <v>257</v>
      </c>
      <c r="F78" s="177"/>
      <c r="G78" s="177"/>
      <c r="H78" s="179">
        <f>SUM(H79)</f>
        <v>1505</v>
      </c>
    </row>
    <row r="79" spans="1:8" ht="38.25" outlineLevel="4">
      <c r="A79" s="178" t="s">
        <v>250</v>
      </c>
      <c r="B79" s="177" t="s">
        <v>282</v>
      </c>
      <c r="C79" s="177" t="s">
        <v>296</v>
      </c>
      <c r="D79" s="177" t="s">
        <v>376</v>
      </c>
      <c r="E79" s="177" t="s">
        <v>249</v>
      </c>
      <c r="F79" s="177"/>
      <c r="G79" s="177"/>
      <c r="H79" s="176">
        <v>1505</v>
      </c>
    </row>
    <row r="80" spans="1:8" ht="25.5" outlineLevel="2">
      <c r="A80" s="178" t="s">
        <v>294</v>
      </c>
      <c r="B80" s="177" t="s">
        <v>282</v>
      </c>
      <c r="C80" s="177" t="s">
        <v>287</v>
      </c>
      <c r="D80" s="177" t="s">
        <v>259</v>
      </c>
      <c r="E80" s="177" t="s">
        <v>257</v>
      </c>
      <c r="F80" s="177"/>
      <c r="G80" s="177"/>
      <c r="H80" s="179">
        <f>SUM(H81)</f>
        <v>160</v>
      </c>
    </row>
    <row r="81" spans="1:8" ht="38.25" outlineLevel="3">
      <c r="A81" s="178" t="s">
        <v>375</v>
      </c>
      <c r="B81" s="177" t="s">
        <v>282</v>
      </c>
      <c r="C81" s="177" t="s">
        <v>287</v>
      </c>
      <c r="D81" s="177" t="s">
        <v>374</v>
      </c>
      <c r="E81" s="177" t="s">
        <v>257</v>
      </c>
      <c r="F81" s="177"/>
      <c r="G81" s="177"/>
      <c r="H81" s="179">
        <f>SUM(H82)</f>
        <v>160</v>
      </c>
    </row>
    <row r="82" spans="1:8" ht="38.25" outlineLevel="4">
      <c r="A82" s="178" t="s">
        <v>250</v>
      </c>
      <c r="B82" s="177" t="s">
        <v>282</v>
      </c>
      <c r="C82" s="177" t="s">
        <v>287</v>
      </c>
      <c r="D82" s="177" t="s">
        <v>374</v>
      </c>
      <c r="E82" s="177" t="s">
        <v>249</v>
      </c>
      <c r="F82" s="177"/>
      <c r="G82" s="177"/>
      <c r="H82" s="176">
        <v>160</v>
      </c>
    </row>
    <row r="83" spans="1:8" ht="15" outlineLevel="1">
      <c r="A83" s="178" t="s">
        <v>277</v>
      </c>
      <c r="B83" s="177" t="s">
        <v>282</v>
      </c>
      <c r="C83" s="177" t="s">
        <v>276</v>
      </c>
      <c r="D83" s="177" t="s">
        <v>259</v>
      </c>
      <c r="E83" s="177" t="s">
        <v>257</v>
      </c>
      <c r="F83" s="177"/>
      <c r="G83" s="177"/>
      <c r="H83" s="181">
        <f>SUM(H84,H97)</f>
        <v>2678.85958</v>
      </c>
    </row>
    <row r="84" spans="1:8" ht="19.5" customHeight="1" outlineLevel="2">
      <c r="A84" s="178" t="s">
        <v>275</v>
      </c>
      <c r="B84" s="177" t="s">
        <v>282</v>
      </c>
      <c r="C84" s="177" t="s">
        <v>273</v>
      </c>
      <c r="D84" s="177" t="s">
        <v>259</v>
      </c>
      <c r="E84" s="177" t="s">
        <v>257</v>
      </c>
      <c r="F84" s="177"/>
      <c r="G84" s="177"/>
      <c r="H84" s="181">
        <f>SUM(H85,H87,H89,H91,H93,H95)</f>
        <v>2513.85958</v>
      </c>
    </row>
    <row r="85" spans="1:8" ht="26.25" customHeight="1" outlineLevel="2">
      <c r="A85" s="178" t="s">
        <v>370</v>
      </c>
      <c r="B85" s="177" t="s">
        <v>282</v>
      </c>
      <c r="C85" s="177" t="s">
        <v>273</v>
      </c>
      <c r="D85" s="177" t="s">
        <v>373</v>
      </c>
      <c r="E85" s="177" t="s">
        <v>257</v>
      </c>
      <c r="F85" s="177"/>
      <c r="G85" s="177"/>
      <c r="H85" s="181">
        <f>SUM(H86)</f>
        <v>807.61855</v>
      </c>
    </row>
    <row r="86" spans="1:8" ht="31.5" customHeight="1" outlineLevel="2">
      <c r="A86" s="178" t="s">
        <v>365</v>
      </c>
      <c r="B86" s="177" t="s">
        <v>282</v>
      </c>
      <c r="C86" s="177" t="s">
        <v>273</v>
      </c>
      <c r="D86" s="177" t="s">
        <v>373</v>
      </c>
      <c r="E86" s="177" t="s">
        <v>363</v>
      </c>
      <c r="F86" s="177"/>
      <c r="G86" s="177"/>
      <c r="H86" s="180">
        <v>807.61855</v>
      </c>
    </row>
    <row r="87" spans="1:8" ht="40.5" customHeight="1" outlineLevel="4">
      <c r="A87" s="178" t="s">
        <v>372</v>
      </c>
      <c r="B87" s="177" t="s">
        <v>282</v>
      </c>
      <c r="C87" s="177" t="s">
        <v>273</v>
      </c>
      <c r="D87" s="177" t="s">
        <v>371</v>
      </c>
      <c r="E87" s="177" t="s">
        <v>257</v>
      </c>
      <c r="F87" s="177"/>
      <c r="G87" s="177"/>
      <c r="H87" s="181">
        <f>SUM(H88)</f>
        <v>104.895</v>
      </c>
    </row>
    <row r="88" spans="1:8" ht="27.75" customHeight="1" outlineLevel="4">
      <c r="A88" s="178" t="s">
        <v>365</v>
      </c>
      <c r="B88" s="177" t="s">
        <v>282</v>
      </c>
      <c r="C88" s="177" t="s">
        <v>273</v>
      </c>
      <c r="D88" s="177" t="s">
        <v>371</v>
      </c>
      <c r="E88" s="177" t="s">
        <v>363</v>
      </c>
      <c r="F88" s="177"/>
      <c r="G88" s="177"/>
      <c r="H88" s="180">
        <v>104.895</v>
      </c>
    </row>
    <row r="89" spans="1:8" ht="27.75" customHeight="1" outlineLevel="4">
      <c r="A89" s="178" t="s">
        <v>370</v>
      </c>
      <c r="B89" s="177" t="s">
        <v>282</v>
      </c>
      <c r="C89" s="177" t="s">
        <v>273</v>
      </c>
      <c r="D89" s="177" t="s">
        <v>369</v>
      </c>
      <c r="E89" s="177" t="s">
        <v>257</v>
      </c>
      <c r="F89" s="177"/>
      <c r="G89" s="177"/>
      <c r="H89" s="181">
        <f>SUM(H90)</f>
        <v>713.28603</v>
      </c>
    </row>
    <row r="90" spans="1:8" ht="27.75" customHeight="1" outlineLevel="4">
      <c r="A90" s="178" t="s">
        <v>365</v>
      </c>
      <c r="B90" s="177" t="s">
        <v>282</v>
      </c>
      <c r="C90" s="177" t="s">
        <v>273</v>
      </c>
      <c r="D90" s="177" t="s">
        <v>369</v>
      </c>
      <c r="E90" s="177" t="s">
        <v>363</v>
      </c>
      <c r="F90" s="177"/>
      <c r="G90" s="177"/>
      <c r="H90" s="180">
        <v>713.28603</v>
      </c>
    </row>
    <row r="91" spans="1:8" ht="51" outlineLevel="3">
      <c r="A91" s="178" t="s">
        <v>368</v>
      </c>
      <c r="B91" s="177" t="s">
        <v>282</v>
      </c>
      <c r="C91" s="177" t="s">
        <v>273</v>
      </c>
      <c r="D91" s="177" t="s">
        <v>367</v>
      </c>
      <c r="E91" s="177" t="s">
        <v>257</v>
      </c>
      <c r="F91" s="177"/>
      <c r="G91" s="177"/>
      <c r="H91" s="179">
        <f>SUM(H92)</f>
        <v>725.4</v>
      </c>
    </row>
    <row r="92" spans="1:8" ht="25.5" outlineLevel="4">
      <c r="A92" s="178" t="s">
        <v>365</v>
      </c>
      <c r="B92" s="177" t="s">
        <v>282</v>
      </c>
      <c r="C92" s="177" t="s">
        <v>273</v>
      </c>
      <c r="D92" s="177" t="s">
        <v>367</v>
      </c>
      <c r="E92" s="177" t="s">
        <v>363</v>
      </c>
      <c r="F92" s="177"/>
      <c r="G92" s="177"/>
      <c r="H92" s="176">
        <v>725.4</v>
      </c>
    </row>
    <row r="93" spans="1:8" ht="63.75" outlineLevel="3">
      <c r="A93" s="178" t="s">
        <v>366</v>
      </c>
      <c r="B93" s="177" t="s">
        <v>282</v>
      </c>
      <c r="C93" s="177" t="s">
        <v>273</v>
      </c>
      <c r="D93" s="177" t="s">
        <v>364</v>
      </c>
      <c r="E93" s="177" t="s">
        <v>257</v>
      </c>
      <c r="F93" s="177"/>
      <c r="G93" s="177"/>
      <c r="H93" s="179">
        <f>SUM(H94)</f>
        <v>119.66</v>
      </c>
    </row>
    <row r="94" spans="1:8" ht="25.5" outlineLevel="4">
      <c r="A94" s="178" t="s">
        <v>365</v>
      </c>
      <c r="B94" s="177" t="s">
        <v>282</v>
      </c>
      <c r="C94" s="177" t="s">
        <v>273</v>
      </c>
      <c r="D94" s="177" t="s">
        <v>364</v>
      </c>
      <c r="E94" s="177" t="s">
        <v>363</v>
      </c>
      <c r="F94" s="177"/>
      <c r="G94" s="177"/>
      <c r="H94" s="176">
        <v>119.66</v>
      </c>
    </row>
    <row r="95" spans="1:8" ht="72.75" customHeight="1" outlineLevel="4">
      <c r="A95" s="178" t="s">
        <v>274</v>
      </c>
      <c r="B95" s="177" t="s">
        <v>282</v>
      </c>
      <c r="C95" s="177" t="s">
        <v>273</v>
      </c>
      <c r="D95" s="177" t="s">
        <v>272</v>
      </c>
      <c r="E95" s="177" t="s">
        <v>257</v>
      </c>
      <c r="F95" s="177" t="s">
        <v>257</v>
      </c>
      <c r="G95" s="177"/>
      <c r="H95" s="179">
        <f>SUM(H96)</f>
        <v>43</v>
      </c>
    </row>
    <row r="96" spans="1:8" ht="40.5" customHeight="1" outlineLevel="4">
      <c r="A96" s="178" t="s">
        <v>269</v>
      </c>
      <c r="B96" s="177" t="s">
        <v>282</v>
      </c>
      <c r="C96" s="177" t="s">
        <v>273</v>
      </c>
      <c r="D96" s="177" t="s">
        <v>272</v>
      </c>
      <c r="E96" s="177" t="s">
        <v>265</v>
      </c>
      <c r="F96" s="177" t="s">
        <v>257</v>
      </c>
      <c r="G96" s="177"/>
      <c r="H96" s="176">
        <v>43</v>
      </c>
    </row>
    <row r="97" spans="1:8" ht="25.5" outlineLevel="2">
      <c r="A97" s="178" t="s">
        <v>362</v>
      </c>
      <c r="B97" s="177" t="s">
        <v>282</v>
      </c>
      <c r="C97" s="177" t="s">
        <v>359</v>
      </c>
      <c r="D97" s="177" t="s">
        <v>259</v>
      </c>
      <c r="E97" s="177" t="s">
        <v>257</v>
      </c>
      <c r="F97" s="177"/>
      <c r="G97" s="177"/>
      <c r="H97" s="179">
        <f>SUM(H98)</f>
        <v>165</v>
      </c>
    </row>
    <row r="98" spans="1:8" ht="38.25" outlineLevel="3">
      <c r="A98" s="178" t="s">
        <v>361</v>
      </c>
      <c r="B98" s="177" t="s">
        <v>282</v>
      </c>
      <c r="C98" s="177" t="s">
        <v>359</v>
      </c>
      <c r="D98" s="177" t="s">
        <v>358</v>
      </c>
      <c r="E98" s="177" t="s">
        <v>257</v>
      </c>
      <c r="F98" s="177"/>
      <c r="G98" s="177"/>
      <c r="H98" s="179">
        <f>SUM(H99)</f>
        <v>165</v>
      </c>
    </row>
    <row r="99" spans="1:8" ht="51" outlineLevel="4">
      <c r="A99" s="178" t="s">
        <v>360</v>
      </c>
      <c r="B99" s="177" t="s">
        <v>282</v>
      </c>
      <c r="C99" s="177" t="s">
        <v>359</v>
      </c>
      <c r="D99" s="177" t="s">
        <v>358</v>
      </c>
      <c r="E99" s="177" t="s">
        <v>357</v>
      </c>
      <c r="F99" s="177"/>
      <c r="G99" s="177"/>
      <c r="H99" s="176">
        <v>165</v>
      </c>
    </row>
    <row r="100" spans="1:8" ht="15" outlineLevel="1">
      <c r="A100" s="178" t="s">
        <v>356</v>
      </c>
      <c r="B100" s="177" t="s">
        <v>282</v>
      </c>
      <c r="C100" s="177" t="s">
        <v>355</v>
      </c>
      <c r="D100" s="177" t="s">
        <v>259</v>
      </c>
      <c r="E100" s="177" t="s">
        <v>257</v>
      </c>
      <c r="F100" s="177"/>
      <c r="G100" s="177"/>
      <c r="H100" s="179">
        <f>SUM(H101)</f>
        <v>2295.9</v>
      </c>
    </row>
    <row r="101" spans="1:8" ht="15" outlineLevel="2">
      <c r="A101" s="178" t="s">
        <v>354</v>
      </c>
      <c r="B101" s="177" t="s">
        <v>282</v>
      </c>
      <c r="C101" s="177" t="s">
        <v>351</v>
      </c>
      <c r="D101" s="177" t="s">
        <v>259</v>
      </c>
      <c r="E101" s="177" t="s">
        <v>257</v>
      </c>
      <c r="F101" s="177"/>
      <c r="G101" s="177"/>
      <c r="H101" s="179">
        <f>SUM(H102,H104)</f>
        <v>2295.9</v>
      </c>
    </row>
    <row r="102" spans="1:8" ht="25.5" outlineLevel="3">
      <c r="A102" s="178" t="s">
        <v>283</v>
      </c>
      <c r="B102" s="177" t="s">
        <v>282</v>
      </c>
      <c r="C102" s="177" t="s">
        <v>351</v>
      </c>
      <c r="D102" s="177" t="s">
        <v>353</v>
      </c>
      <c r="E102" s="177" t="s">
        <v>257</v>
      </c>
      <c r="F102" s="177"/>
      <c r="G102" s="177"/>
      <c r="H102" s="179">
        <f>SUM(H103)</f>
        <v>2095.9</v>
      </c>
    </row>
    <row r="103" spans="1:8" ht="76.5" outlineLevel="4">
      <c r="A103" s="178" t="s">
        <v>302</v>
      </c>
      <c r="B103" s="177" t="s">
        <v>282</v>
      </c>
      <c r="C103" s="177" t="s">
        <v>351</v>
      </c>
      <c r="D103" s="177" t="s">
        <v>353</v>
      </c>
      <c r="E103" s="177" t="s">
        <v>300</v>
      </c>
      <c r="F103" s="177"/>
      <c r="G103" s="177"/>
      <c r="H103" s="176">
        <v>2095.9</v>
      </c>
    </row>
    <row r="104" spans="1:8" ht="51" outlineLevel="3">
      <c r="A104" s="178" t="s">
        <v>352</v>
      </c>
      <c r="B104" s="177" t="s">
        <v>282</v>
      </c>
      <c r="C104" s="177" t="s">
        <v>351</v>
      </c>
      <c r="D104" s="177" t="s">
        <v>350</v>
      </c>
      <c r="E104" s="177" t="s">
        <v>257</v>
      </c>
      <c r="F104" s="177"/>
      <c r="G104" s="177"/>
      <c r="H104" s="179">
        <f>SUM(H105)</f>
        <v>200</v>
      </c>
    </row>
    <row r="105" spans="1:8" ht="38.25" outlineLevel="4">
      <c r="A105" s="178" t="s">
        <v>250</v>
      </c>
      <c r="B105" s="177" t="s">
        <v>282</v>
      </c>
      <c r="C105" s="177" t="s">
        <v>351</v>
      </c>
      <c r="D105" s="177" t="s">
        <v>350</v>
      </c>
      <c r="E105" s="177" t="s">
        <v>249</v>
      </c>
      <c r="F105" s="177"/>
      <c r="G105" s="177"/>
      <c r="H105" s="176">
        <v>200</v>
      </c>
    </row>
    <row r="106" spans="1:8" ht="51">
      <c r="A106" s="178" t="s">
        <v>349</v>
      </c>
      <c r="B106" s="177" t="s">
        <v>303</v>
      </c>
      <c r="C106" s="177" t="s">
        <v>263</v>
      </c>
      <c r="D106" s="177" t="s">
        <v>259</v>
      </c>
      <c r="E106" s="177" t="s">
        <v>257</v>
      </c>
      <c r="F106" s="177"/>
      <c r="G106" s="177"/>
      <c r="H106" s="179">
        <f>SUM(H107,H118)</f>
        <v>4239.6</v>
      </c>
    </row>
    <row r="107" spans="1:8" ht="15" outlineLevel="1">
      <c r="A107" s="178" t="s">
        <v>348</v>
      </c>
      <c r="B107" s="177" t="s">
        <v>303</v>
      </c>
      <c r="C107" s="177" t="s">
        <v>347</v>
      </c>
      <c r="D107" s="177" t="s">
        <v>259</v>
      </c>
      <c r="E107" s="177" t="s">
        <v>257</v>
      </c>
      <c r="F107" s="177"/>
      <c r="G107" s="177"/>
      <c r="H107" s="179">
        <f>SUM(H108,H115)</f>
        <v>3789.6000000000004</v>
      </c>
    </row>
    <row r="108" spans="1:8" ht="51" outlineLevel="2">
      <c r="A108" s="178" t="s">
        <v>346</v>
      </c>
      <c r="B108" s="177" t="s">
        <v>303</v>
      </c>
      <c r="C108" s="177" t="s">
        <v>345</v>
      </c>
      <c r="D108" s="177" t="s">
        <v>259</v>
      </c>
      <c r="E108" s="177" t="s">
        <v>257</v>
      </c>
      <c r="F108" s="177"/>
      <c r="G108" s="177"/>
      <c r="H108" s="179">
        <f>SUM(H109)</f>
        <v>3477.6000000000004</v>
      </c>
    </row>
    <row r="109" spans="1:8" ht="25.5" outlineLevel="3">
      <c r="A109" s="178" t="s">
        <v>258</v>
      </c>
      <c r="B109" s="177" t="s">
        <v>303</v>
      </c>
      <c r="C109" s="177" t="s">
        <v>345</v>
      </c>
      <c r="D109" s="177" t="s">
        <v>245</v>
      </c>
      <c r="E109" s="177" t="s">
        <v>257</v>
      </c>
      <c r="F109" s="177"/>
      <c r="G109" s="177"/>
      <c r="H109" s="179">
        <f>SUM(H110:H114)</f>
        <v>3477.6000000000004</v>
      </c>
    </row>
    <row r="110" spans="1:8" ht="25.5" outlineLevel="4">
      <c r="A110" s="178" t="s">
        <v>256</v>
      </c>
      <c r="B110" s="177" t="s">
        <v>303</v>
      </c>
      <c r="C110" s="177" t="s">
        <v>345</v>
      </c>
      <c r="D110" s="177" t="s">
        <v>245</v>
      </c>
      <c r="E110" s="177" t="s">
        <v>255</v>
      </c>
      <c r="F110" s="177"/>
      <c r="G110" s="177"/>
      <c r="H110" s="176">
        <v>3176.76</v>
      </c>
    </row>
    <row r="111" spans="1:8" ht="25.5" outlineLevel="4">
      <c r="A111" s="178" t="s">
        <v>254</v>
      </c>
      <c r="B111" s="177" t="s">
        <v>303</v>
      </c>
      <c r="C111" s="177" t="s">
        <v>345</v>
      </c>
      <c r="D111" s="177" t="s">
        <v>245</v>
      </c>
      <c r="E111" s="177" t="s">
        <v>253</v>
      </c>
      <c r="F111" s="177"/>
      <c r="G111" s="177"/>
      <c r="H111" s="176">
        <v>3</v>
      </c>
    </row>
    <row r="112" spans="1:8" ht="38.25" outlineLevel="4">
      <c r="A112" s="178" t="s">
        <v>252</v>
      </c>
      <c r="B112" s="177" t="s">
        <v>303</v>
      </c>
      <c r="C112" s="177" t="s">
        <v>345</v>
      </c>
      <c r="D112" s="177" t="s">
        <v>245</v>
      </c>
      <c r="E112" s="177" t="s">
        <v>251</v>
      </c>
      <c r="F112" s="177"/>
      <c r="G112" s="177"/>
      <c r="H112" s="176">
        <v>259.84</v>
      </c>
    </row>
    <row r="113" spans="1:8" ht="38.25" outlineLevel="4">
      <c r="A113" s="178" t="s">
        <v>250</v>
      </c>
      <c r="B113" s="177" t="s">
        <v>303</v>
      </c>
      <c r="C113" s="177" t="s">
        <v>345</v>
      </c>
      <c r="D113" s="177" t="s">
        <v>245</v>
      </c>
      <c r="E113" s="177" t="s">
        <v>249</v>
      </c>
      <c r="F113" s="177"/>
      <c r="G113" s="177"/>
      <c r="H113" s="176">
        <v>35</v>
      </c>
    </row>
    <row r="114" spans="1:8" ht="25.5" outlineLevel="4">
      <c r="A114" s="178" t="s">
        <v>248</v>
      </c>
      <c r="B114" s="177" t="s">
        <v>303</v>
      </c>
      <c r="C114" s="177" t="s">
        <v>345</v>
      </c>
      <c r="D114" s="177" t="s">
        <v>245</v>
      </c>
      <c r="E114" s="177" t="s">
        <v>244</v>
      </c>
      <c r="F114" s="177"/>
      <c r="G114" s="177"/>
      <c r="H114" s="176">
        <v>3</v>
      </c>
    </row>
    <row r="115" spans="1:8" ht="25.5" outlineLevel="2">
      <c r="A115" s="178" t="s">
        <v>344</v>
      </c>
      <c r="B115" s="177" t="s">
        <v>303</v>
      </c>
      <c r="C115" s="177" t="s">
        <v>342</v>
      </c>
      <c r="D115" s="177" t="s">
        <v>259</v>
      </c>
      <c r="E115" s="177" t="s">
        <v>257</v>
      </c>
      <c r="F115" s="177"/>
      <c r="G115" s="177"/>
      <c r="H115" s="179">
        <f>SUM(H116)</f>
        <v>312</v>
      </c>
    </row>
    <row r="116" spans="1:8" ht="25.5" outlineLevel="3">
      <c r="A116" s="178" t="s">
        <v>343</v>
      </c>
      <c r="B116" s="177" t="s">
        <v>303</v>
      </c>
      <c r="C116" s="177" t="s">
        <v>342</v>
      </c>
      <c r="D116" s="177" t="s">
        <v>341</v>
      </c>
      <c r="E116" s="177" t="s">
        <v>257</v>
      </c>
      <c r="F116" s="177"/>
      <c r="G116" s="177"/>
      <c r="H116" s="179">
        <f>SUM(H117)</f>
        <v>312</v>
      </c>
    </row>
    <row r="117" spans="1:8" ht="38.25" outlineLevel="4">
      <c r="A117" s="178" t="s">
        <v>250</v>
      </c>
      <c r="B117" s="177" t="s">
        <v>303</v>
      </c>
      <c r="C117" s="177" t="s">
        <v>342</v>
      </c>
      <c r="D117" s="177" t="s">
        <v>341</v>
      </c>
      <c r="E117" s="177" t="s">
        <v>249</v>
      </c>
      <c r="F117" s="177"/>
      <c r="G117" s="177"/>
      <c r="H117" s="176">
        <v>312</v>
      </c>
    </row>
    <row r="118" spans="1:8" ht="15" outlineLevel="1">
      <c r="A118" s="178" t="s">
        <v>277</v>
      </c>
      <c r="B118" s="177" t="s">
        <v>303</v>
      </c>
      <c r="C118" s="177" t="s">
        <v>276</v>
      </c>
      <c r="D118" s="177" t="s">
        <v>259</v>
      </c>
      <c r="E118" s="177" t="s">
        <v>257</v>
      </c>
      <c r="F118" s="177"/>
      <c r="G118" s="177"/>
      <c r="H118" s="179">
        <f>SUM(H119)</f>
        <v>450</v>
      </c>
    </row>
    <row r="119" spans="1:8" ht="15" outlineLevel="2">
      <c r="A119" s="178" t="s">
        <v>340</v>
      </c>
      <c r="B119" s="177" t="s">
        <v>303</v>
      </c>
      <c r="C119" s="177" t="s">
        <v>337</v>
      </c>
      <c r="D119" s="177" t="s">
        <v>259</v>
      </c>
      <c r="E119" s="177" t="s">
        <v>257</v>
      </c>
      <c r="F119" s="177"/>
      <c r="G119" s="177"/>
      <c r="H119" s="179">
        <f>SUM(H120)</f>
        <v>450</v>
      </c>
    </row>
    <row r="120" spans="1:8" ht="76.5" outlineLevel="3">
      <c r="A120" s="178" t="s">
        <v>339</v>
      </c>
      <c r="B120" s="177" t="s">
        <v>303</v>
      </c>
      <c r="C120" s="177" t="s">
        <v>337</v>
      </c>
      <c r="D120" s="177" t="s">
        <v>336</v>
      </c>
      <c r="E120" s="177" t="s">
        <v>257</v>
      </c>
      <c r="F120" s="177"/>
      <c r="G120" s="177"/>
      <c r="H120" s="179">
        <f>SUM(H121)</f>
        <v>450</v>
      </c>
    </row>
    <row r="121" spans="1:8" ht="15" outlineLevel="4">
      <c r="A121" s="178" t="s">
        <v>338</v>
      </c>
      <c r="B121" s="177" t="s">
        <v>303</v>
      </c>
      <c r="C121" s="177" t="s">
        <v>337</v>
      </c>
      <c r="D121" s="177" t="s">
        <v>336</v>
      </c>
      <c r="E121" s="177" t="s">
        <v>335</v>
      </c>
      <c r="F121" s="177"/>
      <c r="G121" s="177"/>
      <c r="H121" s="176">
        <v>450</v>
      </c>
    </row>
    <row r="122" spans="1:8" ht="38.25">
      <c r="A122" s="178" t="s">
        <v>334</v>
      </c>
      <c r="B122" s="177" t="s">
        <v>268</v>
      </c>
      <c r="C122" s="177" t="s">
        <v>263</v>
      </c>
      <c r="D122" s="177" t="s">
        <v>259</v>
      </c>
      <c r="E122" s="177" t="s">
        <v>257</v>
      </c>
      <c r="F122" s="177"/>
      <c r="G122" s="177"/>
      <c r="H122" s="179">
        <f>SUM(H123,H203)</f>
        <v>105835.9</v>
      </c>
    </row>
    <row r="123" spans="1:8" ht="15" outlineLevel="1">
      <c r="A123" s="178" t="s">
        <v>333</v>
      </c>
      <c r="B123" s="177" t="s">
        <v>268</v>
      </c>
      <c r="C123" s="177" t="s">
        <v>332</v>
      </c>
      <c r="D123" s="177" t="s">
        <v>259</v>
      </c>
      <c r="E123" s="177" t="s">
        <v>257</v>
      </c>
      <c r="F123" s="177"/>
      <c r="G123" s="177"/>
      <c r="H123" s="179">
        <f>SUM(H124,H142,H185,H194)</f>
        <v>103756.7</v>
      </c>
    </row>
    <row r="124" spans="1:8" ht="15" outlineLevel="2">
      <c r="A124" s="178" t="s">
        <v>331</v>
      </c>
      <c r="B124" s="177" t="s">
        <v>268</v>
      </c>
      <c r="C124" s="177" t="s">
        <v>321</v>
      </c>
      <c r="D124" s="177" t="s">
        <v>259</v>
      </c>
      <c r="E124" s="177" t="s">
        <v>257</v>
      </c>
      <c r="F124" s="177"/>
      <c r="G124" s="177"/>
      <c r="H124" s="179">
        <f>SUM(H125,H127,H134,H136,H138,H140)</f>
        <v>27903.2</v>
      </c>
    </row>
    <row r="125" spans="1:8" ht="117.75" customHeight="1" outlineLevel="3">
      <c r="A125" s="178" t="s">
        <v>330</v>
      </c>
      <c r="B125" s="177" t="s">
        <v>268</v>
      </c>
      <c r="C125" s="177" t="s">
        <v>321</v>
      </c>
      <c r="D125" s="177" t="s">
        <v>329</v>
      </c>
      <c r="E125" s="177" t="s">
        <v>257</v>
      </c>
      <c r="F125" s="177"/>
      <c r="G125" s="177"/>
      <c r="H125" s="179">
        <f>SUM(H126)</f>
        <v>1009.4</v>
      </c>
    </row>
    <row r="126" spans="1:8" ht="38.25" outlineLevel="4">
      <c r="A126" s="178" t="s">
        <v>250</v>
      </c>
      <c r="B126" s="177" t="s">
        <v>268</v>
      </c>
      <c r="C126" s="177" t="s">
        <v>321</v>
      </c>
      <c r="D126" s="177" t="s">
        <v>329</v>
      </c>
      <c r="E126" s="177" t="s">
        <v>249</v>
      </c>
      <c r="F126" s="177"/>
      <c r="G126" s="177"/>
      <c r="H126" s="176">
        <v>1009.4</v>
      </c>
    </row>
    <row r="127" spans="1:8" ht="25.5" outlineLevel="3">
      <c r="A127" s="178" t="s">
        <v>283</v>
      </c>
      <c r="B127" s="177" t="s">
        <v>268</v>
      </c>
      <c r="C127" s="177" t="s">
        <v>321</v>
      </c>
      <c r="D127" s="177" t="s">
        <v>328</v>
      </c>
      <c r="E127" s="177" t="s">
        <v>257</v>
      </c>
      <c r="F127" s="177"/>
      <c r="G127" s="177"/>
      <c r="H127" s="179">
        <f>SUM(H128:H133)</f>
        <v>23542.8</v>
      </c>
    </row>
    <row r="128" spans="1:8" ht="25.5" outlineLevel="4">
      <c r="A128" s="178" t="s">
        <v>256</v>
      </c>
      <c r="B128" s="177" t="s">
        <v>268</v>
      </c>
      <c r="C128" s="177" t="s">
        <v>321</v>
      </c>
      <c r="D128" s="177" t="s">
        <v>328</v>
      </c>
      <c r="E128" s="177" t="s">
        <v>282</v>
      </c>
      <c r="F128" s="177"/>
      <c r="G128" s="177"/>
      <c r="H128" s="176">
        <v>12496.9</v>
      </c>
    </row>
    <row r="129" spans="1:8" ht="25.5" outlineLevel="4">
      <c r="A129" s="178" t="s">
        <v>254</v>
      </c>
      <c r="B129" s="177" t="s">
        <v>268</v>
      </c>
      <c r="C129" s="177" t="s">
        <v>321</v>
      </c>
      <c r="D129" s="177" t="s">
        <v>328</v>
      </c>
      <c r="E129" s="177" t="s">
        <v>303</v>
      </c>
      <c r="F129" s="177"/>
      <c r="G129" s="177"/>
      <c r="H129" s="176">
        <v>73.1</v>
      </c>
    </row>
    <row r="130" spans="1:8" ht="38.25" outlineLevel="4">
      <c r="A130" s="178" t="s">
        <v>252</v>
      </c>
      <c r="B130" s="177" t="s">
        <v>268</v>
      </c>
      <c r="C130" s="177" t="s">
        <v>321</v>
      </c>
      <c r="D130" s="177" t="s">
        <v>328</v>
      </c>
      <c r="E130" s="177" t="s">
        <v>251</v>
      </c>
      <c r="F130" s="177"/>
      <c r="G130" s="177"/>
      <c r="H130" s="176">
        <v>255.5</v>
      </c>
    </row>
    <row r="131" spans="1:8" ht="38.25" outlineLevel="4">
      <c r="A131" s="178" t="s">
        <v>250</v>
      </c>
      <c r="B131" s="177" t="s">
        <v>268</v>
      </c>
      <c r="C131" s="177" t="s">
        <v>321</v>
      </c>
      <c r="D131" s="177" t="s">
        <v>328</v>
      </c>
      <c r="E131" s="177" t="s">
        <v>249</v>
      </c>
      <c r="F131" s="177"/>
      <c r="G131" s="177"/>
      <c r="H131" s="176">
        <v>10342.8</v>
      </c>
    </row>
    <row r="132" spans="1:8" ht="25.5" outlineLevel="4">
      <c r="A132" s="178" t="s">
        <v>248</v>
      </c>
      <c r="B132" s="177" t="s">
        <v>268</v>
      </c>
      <c r="C132" s="177" t="s">
        <v>321</v>
      </c>
      <c r="D132" s="177" t="s">
        <v>328</v>
      </c>
      <c r="E132" s="177" t="s">
        <v>244</v>
      </c>
      <c r="F132" s="177"/>
      <c r="G132" s="177"/>
      <c r="H132" s="176">
        <v>367.5</v>
      </c>
    </row>
    <row r="133" spans="1:8" ht="25.5" outlineLevel="4">
      <c r="A133" s="178" t="s">
        <v>281</v>
      </c>
      <c r="B133" s="177" t="s">
        <v>268</v>
      </c>
      <c r="C133" s="177" t="s">
        <v>321</v>
      </c>
      <c r="D133" s="177" t="s">
        <v>328</v>
      </c>
      <c r="E133" s="177" t="s">
        <v>278</v>
      </c>
      <c r="F133" s="177"/>
      <c r="G133" s="177"/>
      <c r="H133" s="176">
        <v>7</v>
      </c>
    </row>
    <row r="134" spans="1:8" ht="76.5" outlineLevel="3">
      <c r="A134" s="178" t="s">
        <v>327</v>
      </c>
      <c r="B134" s="177" t="s">
        <v>268</v>
      </c>
      <c r="C134" s="177" t="s">
        <v>321</v>
      </c>
      <c r="D134" s="177" t="s">
        <v>326</v>
      </c>
      <c r="E134" s="177" t="s">
        <v>257</v>
      </c>
      <c r="F134" s="177"/>
      <c r="G134" s="177"/>
      <c r="H134" s="179">
        <f>SUM(H135)</f>
        <v>871.8</v>
      </c>
    </row>
    <row r="135" spans="1:8" ht="25.5" outlineLevel="4">
      <c r="A135" s="178" t="s">
        <v>256</v>
      </c>
      <c r="B135" s="177" t="s">
        <v>268</v>
      </c>
      <c r="C135" s="177" t="s">
        <v>321</v>
      </c>
      <c r="D135" s="177" t="s">
        <v>326</v>
      </c>
      <c r="E135" s="177" t="s">
        <v>282</v>
      </c>
      <c r="F135" s="177"/>
      <c r="G135" s="177"/>
      <c r="H135" s="176">
        <v>871.8</v>
      </c>
    </row>
    <row r="136" spans="1:8" ht="89.25" outlineLevel="3">
      <c r="A136" s="178" t="s">
        <v>317</v>
      </c>
      <c r="B136" s="177" t="s">
        <v>268</v>
      </c>
      <c r="C136" s="177" t="s">
        <v>321</v>
      </c>
      <c r="D136" s="177" t="s">
        <v>325</v>
      </c>
      <c r="E136" s="177" t="s">
        <v>257</v>
      </c>
      <c r="F136" s="177"/>
      <c r="G136" s="177"/>
      <c r="H136" s="179">
        <f>SUM(H137)</f>
        <v>100</v>
      </c>
    </row>
    <row r="137" spans="1:8" ht="38.25" outlineLevel="4">
      <c r="A137" s="178" t="s">
        <v>250</v>
      </c>
      <c r="B137" s="177" t="s">
        <v>268</v>
      </c>
      <c r="C137" s="177" t="s">
        <v>321</v>
      </c>
      <c r="D137" s="177" t="s">
        <v>325</v>
      </c>
      <c r="E137" s="177" t="s">
        <v>249</v>
      </c>
      <c r="F137" s="177"/>
      <c r="G137" s="177"/>
      <c r="H137" s="176">
        <v>100</v>
      </c>
    </row>
    <row r="138" spans="1:8" ht="89.25" outlineLevel="4">
      <c r="A138" s="178" t="s">
        <v>324</v>
      </c>
      <c r="B138" s="177" t="s">
        <v>268</v>
      </c>
      <c r="C138" s="177" t="s">
        <v>321</v>
      </c>
      <c r="D138" s="177" t="s">
        <v>323</v>
      </c>
      <c r="E138" s="177" t="s">
        <v>257</v>
      </c>
      <c r="F138" s="177"/>
      <c r="G138" s="177"/>
      <c r="H138" s="179">
        <f>SUM(H139)</f>
        <v>2212.7</v>
      </c>
    </row>
    <row r="139" spans="1:8" ht="25.5" outlineLevel="4">
      <c r="A139" s="178" t="s">
        <v>256</v>
      </c>
      <c r="B139" s="177" t="s">
        <v>268</v>
      </c>
      <c r="C139" s="177" t="s">
        <v>321</v>
      </c>
      <c r="D139" s="177" t="s">
        <v>323</v>
      </c>
      <c r="E139" s="177" t="s">
        <v>282</v>
      </c>
      <c r="F139" s="177"/>
      <c r="G139" s="177"/>
      <c r="H139" s="176">
        <v>2212.7</v>
      </c>
    </row>
    <row r="140" spans="1:8" ht="91.5" customHeight="1" outlineLevel="4">
      <c r="A140" s="178" t="s">
        <v>322</v>
      </c>
      <c r="B140" s="177" t="s">
        <v>268</v>
      </c>
      <c r="C140" s="177" t="s">
        <v>321</v>
      </c>
      <c r="D140" s="177" t="s">
        <v>320</v>
      </c>
      <c r="E140" s="177" t="s">
        <v>257</v>
      </c>
      <c r="F140" s="177"/>
      <c r="G140" s="177"/>
      <c r="H140" s="179">
        <f>SUM(H141)</f>
        <v>166.5</v>
      </c>
    </row>
    <row r="141" spans="1:8" ht="25.5" outlineLevel="4">
      <c r="A141" s="178" t="s">
        <v>256</v>
      </c>
      <c r="B141" s="177" t="s">
        <v>268</v>
      </c>
      <c r="C141" s="177" t="s">
        <v>321</v>
      </c>
      <c r="D141" s="177" t="s">
        <v>320</v>
      </c>
      <c r="E141" s="177" t="s">
        <v>282</v>
      </c>
      <c r="F141" s="177"/>
      <c r="G141" s="177"/>
      <c r="H141" s="176">
        <v>166.5</v>
      </c>
    </row>
    <row r="142" spans="1:8" ht="15" outlineLevel="2">
      <c r="A142" s="178" t="s">
        <v>319</v>
      </c>
      <c r="B142" s="177" t="s">
        <v>268</v>
      </c>
      <c r="C142" s="177" t="s">
        <v>296</v>
      </c>
      <c r="D142" s="177" t="s">
        <v>259</v>
      </c>
      <c r="E142" s="177" t="s">
        <v>257</v>
      </c>
      <c r="F142" s="177"/>
      <c r="G142" s="177"/>
      <c r="H142" s="179">
        <f>SUM(H143,H152,H155,H158,H165,H167,H170,H172,H175,H181,H183)</f>
        <v>69842.8</v>
      </c>
    </row>
    <row r="143" spans="1:8" ht="25.5" outlineLevel="3">
      <c r="A143" s="178" t="s">
        <v>283</v>
      </c>
      <c r="B143" s="177" t="s">
        <v>268</v>
      </c>
      <c r="C143" s="177" t="s">
        <v>296</v>
      </c>
      <c r="D143" s="177" t="s">
        <v>318</v>
      </c>
      <c r="E143" s="177" t="s">
        <v>257</v>
      </c>
      <c r="F143" s="177"/>
      <c r="G143" s="177"/>
      <c r="H143" s="179">
        <f>SUM(H144:H151)</f>
        <v>18613.7</v>
      </c>
    </row>
    <row r="144" spans="1:8" ht="25.5" outlineLevel="4">
      <c r="A144" s="178" t="s">
        <v>256</v>
      </c>
      <c r="B144" s="177" t="s">
        <v>268</v>
      </c>
      <c r="C144" s="177" t="s">
        <v>296</v>
      </c>
      <c r="D144" s="177" t="s">
        <v>318</v>
      </c>
      <c r="E144" s="177" t="s">
        <v>282</v>
      </c>
      <c r="F144" s="177"/>
      <c r="G144" s="177"/>
      <c r="H144" s="176">
        <v>704.1</v>
      </c>
    </row>
    <row r="145" spans="1:8" ht="25.5" outlineLevel="4">
      <c r="A145" s="178" t="s">
        <v>254</v>
      </c>
      <c r="B145" s="177" t="s">
        <v>268</v>
      </c>
      <c r="C145" s="177" t="s">
        <v>296</v>
      </c>
      <c r="D145" s="177" t="s">
        <v>318</v>
      </c>
      <c r="E145" s="177" t="s">
        <v>303</v>
      </c>
      <c r="F145" s="177"/>
      <c r="G145" s="177"/>
      <c r="H145" s="176">
        <v>14.7</v>
      </c>
    </row>
    <row r="146" spans="1:8" ht="38.25" outlineLevel="4">
      <c r="A146" s="178" t="s">
        <v>252</v>
      </c>
      <c r="B146" s="177" t="s">
        <v>268</v>
      </c>
      <c r="C146" s="177" t="s">
        <v>296</v>
      </c>
      <c r="D146" s="177" t="s">
        <v>318</v>
      </c>
      <c r="E146" s="177" t="s">
        <v>251</v>
      </c>
      <c r="F146" s="177"/>
      <c r="G146" s="177"/>
      <c r="H146" s="176">
        <v>252.6</v>
      </c>
    </row>
    <row r="147" spans="1:8" ht="38.25" outlineLevel="4">
      <c r="A147" s="178" t="s">
        <v>250</v>
      </c>
      <c r="B147" s="177" t="s">
        <v>268</v>
      </c>
      <c r="C147" s="177" t="s">
        <v>296</v>
      </c>
      <c r="D147" s="177" t="s">
        <v>318</v>
      </c>
      <c r="E147" s="177" t="s">
        <v>249</v>
      </c>
      <c r="F147" s="177"/>
      <c r="G147" s="177"/>
      <c r="H147" s="176">
        <v>11049.7</v>
      </c>
    </row>
    <row r="148" spans="1:8" ht="76.5" outlineLevel="4">
      <c r="A148" s="178" t="s">
        <v>302</v>
      </c>
      <c r="B148" s="177" t="s">
        <v>268</v>
      </c>
      <c r="C148" s="177" t="s">
        <v>296</v>
      </c>
      <c r="D148" s="177" t="s">
        <v>318</v>
      </c>
      <c r="E148" s="177" t="s">
        <v>300</v>
      </c>
      <c r="F148" s="177"/>
      <c r="G148" s="177"/>
      <c r="H148" s="176">
        <v>5468.4</v>
      </c>
    </row>
    <row r="149" spans="1:8" ht="25.5" outlineLevel="4">
      <c r="A149" s="178" t="s">
        <v>288</v>
      </c>
      <c r="B149" s="177" t="s">
        <v>268</v>
      </c>
      <c r="C149" s="177" t="s">
        <v>296</v>
      </c>
      <c r="D149" s="177" t="s">
        <v>318</v>
      </c>
      <c r="E149" s="177" t="s">
        <v>285</v>
      </c>
      <c r="F149" s="177"/>
      <c r="G149" s="177"/>
      <c r="H149" s="176">
        <v>450</v>
      </c>
    </row>
    <row r="150" spans="1:8" ht="25.5" customHeight="1" outlineLevel="4">
      <c r="A150" s="178" t="s">
        <v>248</v>
      </c>
      <c r="B150" s="177" t="s">
        <v>268</v>
      </c>
      <c r="C150" s="177" t="s">
        <v>296</v>
      </c>
      <c r="D150" s="177" t="s">
        <v>318</v>
      </c>
      <c r="E150" s="177" t="s">
        <v>244</v>
      </c>
      <c r="F150" s="177"/>
      <c r="G150" s="177"/>
      <c r="H150" s="176">
        <v>668.2</v>
      </c>
    </row>
    <row r="151" spans="1:8" ht="25.5" outlineLevel="4">
      <c r="A151" s="178" t="s">
        <v>281</v>
      </c>
      <c r="B151" s="177" t="s">
        <v>268</v>
      </c>
      <c r="C151" s="177" t="s">
        <v>296</v>
      </c>
      <c r="D151" s="177" t="s">
        <v>318</v>
      </c>
      <c r="E151" s="177" t="s">
        <v>278</v>
      </c>
      <c r="F151" s="177"/>
      <c r="G151" s="177"/>
      <c r="H151" s="176">
        <v>6</v>
      </c>
    </row>
    <row r="152" spans="1:8" ht="89.25" outlineLevel="3">
      <c r="A152" s="178" t="s">
        <v>317</v>
      </c>
      <c r="B152" s="177" t="s">
        <v>268</v>
      </c>
      <c r="C152" s="177" t="s">
        <v>296</v>
      </c>
      <c r="D152" s="177" t="s">
        <v>316</v>
      </c>
      <c r="E152" s="177" t="s">
        <v>257</v>
      </c>
      <c r="F152" s="177"/>
      <c r="G152" s="177"/>
      <c r="H152" s="179">
        <f>SUM(H153:H154)</f>
        <v>420</v>
      </c>
    </row>
    <row r="153" spans="1:8" ht="38.25" outlineLevel="4">
      <c r="A153" s="178" t="s">
        <v>250</v>
      </c>
      <c r="B153" s="177" t="s">
        <v>268</v>
      </c>
      <c r="C153" s="177" t="s">
        <v>296</v>
      </c>
      <c r="D153" s="177" t="s">
        <v>316</v>
      </c>
      <c r="E153" s="177" t="s">
        <v>249</v>
      </c>
      <c r="F153" s="177"/>
      <c r="G153" s="177"/>
      <c r="H153" s="176">
        <v>314</v>
      </c>
    </row>
    <row r="154" spans="1:8" ht="25.5" outlineLevel="4">
      <c r="A154" s="178" t="s">
        <v>288</v>
      </c>
      <c r="B154" s="177" t="s">
        <v>268</v>
      </c>
      <c r="C154" s="177" t="s">
        <v>296</v>
      </c>
      <c r="D154" s="177" t="s">
        <v>316</v>
      </c>
      <c r="E154" s="177" t="s">
        <v>285</v>
      </c>
      <c r="F154" s="177"/>
      <c r="G154" s="177"/>
      <c r="H154" s="176">
        <v>106</v>
      </c>
    </row>
    <row r="155" spans="1:8" ht="153" outlineLevel="3">
      <c r="A155" s="178" t="s">
        <v>315</v>
      </c>
      <c r="B155" s="177" t="s">
        <v>268</v>
      </c>
      <c r="C155" s="177" t="s">
        <v>296</v>
      </c>
      <c r="D155" s="177" t="s">
        <v>314</v>
      </c>
      <c r="E155" s="177" t="s">
        <v>257</v>
      </c>
      <c r="F155" s="177"/>
      <c r="G155" s="177"/>
      <c r="H155" s="179">
        <f>SUM(H156:H157)</f>
        <v>76</v>
      </c>
    </row>
    <row r="156" spans="1:8" ht="38.25" outlineLevel="4">
      <c r="A156" s="178" t="s">
        <v>250</v>
      </c>
      <c r="B156" s="177" t="s">
        <v>268</v>
      </c>
      <c r="C156" s="177" t="s">
        <v>296</v>
      </c>
      <c r="D156" s="177" t="s">
        <v>314</v>
      </c>
      <c r="E156" s="177" t="s">
        <v>249</v>
      </c>
      <c r="F156" s="177"/>
      <c r="G156" s="177"/>
      <c r="H156" s="176">
        <v>65.4</v>
      </c>
    </row>
    <row r="157" spans="1:8" ht="25.5" outlineLevel="4">
      <c r="A157" s="178" t="s">
        <v>288</v>
      </c>
      <c r="B157" s="177" t="s">
        <v>268</v>
      </c>
      <c r="C157" s="177" t="s">
        <v>296</v>
      </c>
      <c r="D157" s="177" t="s">
        <v>314</v>
      </c>
      <c r="E157" s="177" t="s">
        <v>285</v>
      </c>
      <c r="F157" s="177"/>
      <c r="G157" s="177"/>
      <c r="H157" s="176">
        <v>10.6</v>
      </c>
    </row>
    <row r="158" spans="1:8" ht="25.5" outlineLevel="3">
      <c r="A158" s="178" t="s">
        <v>283</v>
      </c>
      <c r="B158" s="177" t="s">
        <v>268</v>
      </c>
      <c r="C158" s="177" t="s">
        <v>296</v>
      </c>
      <c r="D158" s="177" t="s">
        <v>313</v>
      </c>
      <c r="E158" s="177" t="s">
        <v>257</v>
      </c>
      <c r="F158" s="177"/>
      <c r="G158" s="177"/>
      <c r="H158" s="179">
        <f>SUM(H159:H164)</f>
        <v>4086</v>
      </c>
    </row>
    <row r="159" spans="1:8" ht="25.5" outlineLevel="4">
      <c r="A159" s="178" t="s">
        <v>256</v>
      </c>
      <c r="B159" s="177" t="s">
        <v>268</v>
      </c>
      <c r="C159" s="177" t="s">
        <v>296</v>
      </c>
      <c r="D159" s="177" t="s">
        <v>313</v>
      </c>
      <c r="E159" s="177" t="s">
        <v>282</v>
      </c>
      <c r="F159" s="177"/>
      <c r="G159" s="177"/>
      <c r="H159" s="176">
        <v>3046.7</v>
      </c>
    </row>
    <row r="160" spans="1:8" ht="25.5" outlineLevel="4">
      <c r="A160" s="178" t="s">
        <v>254</v>
      </c>
      <c r="B160" s="177" t="s">
        <v>268</v>
      </c>
      <c r="C160" s="177" t="s">
        <v>296</v>
      </c>
      <c r="D160" s="177" t="s">
        <v>313</v>
      </c>
      <c r="E160" s="177" t="s">
        <v>303</v>
      </c>
      <c r="F160" s="177"/>
      <c r="G160" s="177"/>
      <c r="H160" s="176">
        <v>14</v>
      </c>
    </row>
    <row r="161" spans="1:8" ht="38.25" outlineLevel="4">
      <c r="A161" s="178" t="s">
        <v>252</v>
      </c>
      <c r="B161" s="177" t="s">
        <v>268</v>
      </c>
      <c r="C161" s="177" t="s">
        <v>296</v>
      </c>
      <c r="D161" s="177" t="s">
        <v>313</v>
      </c>
      <c r="E161" s="177" t="s">
        <v>251</v>
      </c>
      <c r="F161" s="177"/>
      <c r="G161" s="177"/>
      <c r="H161" s="176">
        <v>36.5</v>
      </c>
    </row>
    <row r="162" spans="1:8" ht="38.25" outlineLevel="4">
      <c r="A162" s="178" t="s">
        <v>250</v>
      </c>
      <c r="B162" s="177" t="s">
        <v>268</v>
      </c>
      <c r="C162" s="177" t="s">
        <v>296</v>
      </c>
      <c r="D162" s="177" t="s">
        <v>313</v>
      </c>
      <c r="E162" s="177" t="s">
        <v>249</v>
      </c>
      <c r="F162" s="177"/>
      <c r="G162" s="177"/>
      <c r="H162" s="176">
        <v>940.8</v>
      </c>
    </row>
    <row r="163" spans="1:8" ht="25.5" outlineLevel="4">
      <c r="A163" s="178" t="s">
        <v>248</v>
      </c>
      <c r="B163" s="177" t="s">
        <v>268</v>
      </c>
      <c r="C163" s="177" t="s">
        <v>296</v>
      </c>
      <c r="D163" s="177" t="s">
        <v>313</v>
      </c>
      <c r="E163" s="177" t="s">
        <v>244</v>
      </c>
      <c r="F163" s="177"/>
      <c r="G163" s="177"/>
      <c r="H163" s="176">
        <v>47</v>
      </c>
    </row>
    <row r="164" spans="1:8" ht="25.5" outlineLevel="4">
      <c r="A164" s="178" t="s">
        <v>281</v>
      </c>
      <c r="B164" s="177" t="s">
        <v>268</v>
      </c>
      <c r="C164" s="177" t="s">
        <v>296</v>
      </c>
      <c r="D164" s="177" t="s">
        <v>313</v>
      </c>
      <c r="E164" s="177" t="s">
        <v>278</v>
      </c>
      <c r="F164" s="177"/>
      <c r="G164" s="177"/>
      <c r="H164" s="176">
        <v>1</v>
      </c>
    </row>
    <row r="165" spans="1:8" ht="76.5" outlineLevel="3">
      <c r="A165" s="178" t="s">
        <v>312</v>
      </c>
      <c r="B165" s="177" t="s">
        <v>268</v>
      </c>
      <c r="C165" s="177" t="s">
        <v>296</v>
      </c>
      <c r="D165" s="177" t="s">
        <v>311</v>
      </c>
      <c r="E165" s="177" t="s">
        <v>257</v>
      </c>
      <c r="F165" s="177"/>
      <c r="G165" s="177"/>
      <c r="H165" s="179">
        <f>SUM(H166)</f>
        <v>93.7</v>
      </c>
    </row>
    <row r="166" spans="1:8" ht="25.5" outlineLevel="4">
      <c r="A166" s="178" t="s">
        <v>256</v>
      </c>
      <c r="B166" s="177" t="s">
        <v>268</v>
      </c>
      <c r="C166" s="177" t="s">
        <v>296</v>
      </c>
      <c r="D166" s="177" t="s">
        <v>311</v>
      </c>
      <c r="E166" s="177" t="s">
        <v>282</v>
      </c>
      <c r="F166" s="177"/>
      <c r="G166" s="177"/>
      <c r="H166" s="176">
        <v>93.7</v>
      </c>
    </row>
    <row r="167" spans="1:8" ht="42" customHeight="1" outlineLevel="4">
      <c r="A167" s="178" t="s">
        <v>310</v>
      </c>
      <c r="B167" s="177" t="s">
        <v>268</v>
      </c>
      <c r="C167" s="177" t="s">
        <v>296</v>
      </c>
      <c r="D167" s="177" t="s">
        <v>309</v>
      </c>
      <c r="E167" s="177" t="s">
        <v>257</v>
      </c>
      <c r="F167" s="177"/>
      <c r="G167" s="177"/>
      <c r="H167" s="179">
        <f>SUM(H168:H169)</f>
        <v>192.4</v>
      </c>
    </row>
    <row r="168" spans="1:8" ht="24.75" customHeight="1" outlineLevel="4">
      <c r="A168" s="178" t="s">
        <v>256</v>
      </c>
      <c r="B168" s="177" t="s">
        <v>268</v>
      </c>
      <c r="C168" s="177" t="s">
        <v>296</v>
      </c>
      <c r="D168" s="177" t="s">
        <v>309</v>
      </c>
      <c r="E168" s="177" t="s">
        <v>282</v>
      </c>
      <c r="F168" s="177"/>
      <c r="G168" s="177"/>
      <c r="H168" s="176">
        <v>153.3</v>
      </c>
    </row>
    <row r="169" spans="1:8" ht="24.75" customHeight="1" outlineLevel="4">
      <c r="A169" s="178" t="s">
        <v>288</v>
      </c>
      <c r="B169" s="177" t="s">
        <v>268</v>
      </c>
      <c r="C169" s="177" t="s">
        <v>296</v>
      </c>
      <c r="D169" s="177" t="s">
        <v>309</v>
      </c>
      <c r="E169" s="177" t="s">
        <v>285</v>
      </c>
      <c r="F169" s="177"/>
      <c r="G169" s="177"/>
      <c r="H169" s="176">
        <v>39.1</v>
      </c>
    </row>
    <row r="170" spans="1:8" ht="89.25" outlineLevel="3">
      <c r="A170" s="178" t="s">
        <v>308</v>
      </c>
      <c r="B170" s="177" t="s">
        <v>268</v>
      </c>
      <c r="C170" s="177" t="s">
        <v>296</v>
      </c>
      <c r="D170" s="177" t="s">
        <v>307</v>
      </c>
      <c r="E170" s="177" t="s">
        <v>257</v>
      </c>
      <c r="F170" s="177"/>
      <c r="G170" s="177"/>
      <c r="H170" s="179">
        <f>SUM(H171)</f>
        <v>9.9</v>
      </c>
    </row>
    <row r="171" spans="1:8" ht="25.5" outlineLevel="4">
      <c r="A171" s="178" t="s">
        <v>256</v>
      </c>
      <c r="B171" s="177" t="s">
        <v>268</v>
      </c>
      <c r="C171" s="177" t="s">
        <v>296</v>
      </c>
      <c r="D171" s="177" t="s">
        <v>307</v>
      </c>
      <c r="E171" s="177" t="s">
        <v>282</v>
      </c>
      <c r="F171" s="177"/>
      <c r="G171" s="177"/>
      <c r="H171" s="176">
        <v>9.9</v>
      </c>
    </row>
    <row r="172" spans="1:8" ht="51" outlineLevel="3">
      <c r="A172" s="178" t="s">
        <v>306</v>
      </c>
      <c r="B172" s="177" t="s">
        <v>268</v>
      </c>
      <c r="C172" s="177" t="s">
        <v>296</v>
      </c>
      <c r="D172" s="177" t="s">
        <v>305</v>
      </c>
      <c r="E172" s="177" t="s">
        <v>257</v>
      </c>
      <c r="F172" s="177"/>
      <c r="G172" s="177"/>
      <c r="H172" s="179">
        <f>SUM(H173:H174)</f>
        <v>1297.5</v>
      </c>
    </row>
    <row r="173" spans="1:8" ht="38.25" outlineLevel="4">
      <c r="A173" s="178" t="s">
        <v>250</v>
      </c>
      <c r="B173" s="177" t="s">
        <v>268</v>
      </c>
      <c r="C173" s="177" t="s">
        <v>296</v>
      </c>
      <c r="D173" s="177" t="s">
        <v>305</v>
      </c>
      <c r="E173" s="177" t="s">
        <v>249</v>
      </c>
      <c r="F173" s="177"/>
      <c r="G173" s="177"/>
      <c r="H173" s="176">
        <v>726.4</v>
      </c>
    </row>
    <row r="174" spans="1:8" ht="25.5" outlineLevel="4">
      <c r="A174" s="178" t="s">
        <v>288</v>
      </c>
      <c r="B174" s="177" t="s">
        <v>268</v>
      </c>
      <c r="C174" s="177" t="s">
        <v>296</v>
      </c>
      <c r="D174" s="177" t="s">
        <v>305</v>
      </c>
      <c r="E174" s="177" t="s">
        <v>285</v>
      </c>
      <c r="F174" s="177"/>
      <c r="G174" s="177"/>
      <c r="H174" s="176">
        <v>571.1</v>
      </c>
    </row>
    <row r="175" spans="1:8" ht="246" customHeight="1" outlineLevel="3">
      <c r="A175" s="178" t="s">
        <v>304</v>
      </c>
      <c r="B175" s="177" t="s">
        <v>268</v>
      </c>
      <c r="C175" s="177" t="s">
        <v>296</v>
      </c>
      <c r="D175" s="177" t="s">
        <v>301</v>
      </c>
      <c r="E175" s="177" t="s">
        <v>257</v>
      </c>
      <c r="F175" s="177"/>
      <c r="G175" s="177"/>
      <c r="H175" s="179">
        <f>SUM(H176:H180)</f>
        <v>43509.1</v>
      </c>
    </row>
    <row r="176" spans="1:8" ht="25.5" outlineLevel="4">
      <c r="A176" s="178" t="s">
        <v>256</v>
      </c>
      <c r="B176" s="177" t="s">
        <v>268</v>
      </c>
      <c r="C176" s="177" t="s">
        <v>296</v>
      </c>
      <c r="D176" s="177" t="s">
        <v>301</v>
      </c>
      <c r="E176" s="177" t="s">
        <v>282</v>
      </c>
      <c r="F176" s="177"/>
      <c r="G176" s="177"/>
      <c r="H176" s="176">
        <v>23783.7</v>
      </c>
    </row>
    <row r="177" spans="1:8" ht="25.5" outlineLevel="4">
      <c r="A177" s="178" t="s">
        <v>254</v>
      </c>
      <c r="B177" s="177" t="s">
        <v>268</v>
      </c>
      <c r="C177" s="177" t="s">
        <v>296</v>
      </c>
      <c r="D177" s="177" t="s">
        <v>301</v>
      </c>
      <c r="E177" s="177" t="s">
        <v>303</v>
      </c>
      <c r="F177" s="177"/>
      <c r="G177" s="177"/>
      <c r="H177" s="176">
        <v>93.6</v>
      </c>
    </row>
    <row r="178" spans="1:8" ht="38.25" outlineLevel="4">
      <c r="A178" s="178" t="s">
        <v>252</v>
      </c>
      <c r="B178" s="177" t="s">
        <v>268</v>
      </c>
      <c r="C178" s="177" t="s">
        <v>296</v>
      </c>
      <c r="D178" s="177" t="s">
        <v>301</v>
      </c>
      <c r="E178" s="177" t="s">
        <v>251</v>
      </c>
      <c r="F178" s="177"/>
      <c r="G178" s="177"/>
      <c r="H178" s="176">
        <v>108</v>
      </c>
    </row>
    <row r="179" spans="1:8" ht="38.25" outlineLevel="4">
      <c r="A179" s="178" t="s">
        <v>250</v>
      </c>
      <c r="B179" s="177" t="s">
        <v>268</v>
      </c>
      <c r="C179" s="177" t="s">
        <v>296</v>
      </c>
      <c r="D179" s="177" t="s">
        <v>301</v>
      </c>
      <c r="E179" s="177" t="s">
        <v>249</v>
      </c>
      <c r="F179" s="177"/>
      <c r="G179" s="177"/>
      <c r="H179" s="176">
        <v>1169.8</v>
      </c>
    </row>
    <row r="180" spans="1:8" ht="76.5" outlineLevel="4">
      <c r="A180" s="178" t="s">
        <v>302</v>
      </c>
      <c r="B180" s="177" t="s">
        <v>268</v>
      </c>
      <c r="C180" s="177" t="s">
        <v>296</v>
      </c>
      <c r="D180" s="177" t="s">
        <v>301</v>
      </c>
      <c r="E180" s="177" t="s">
        <v>300</v>
      </c>
      <c r="F180" s="177"/>
      <c r="G180" s="177"/>
      <c r="H180" s="176">
        <v>18354</v>
      </c>
    </row>
    <row r="181" spans="1:8" ht="89.25" outlineLevel="3">
      <c r="A181" s="178" t="s">
        <v>299</v>
      </c>
      <c r="B181" s="177" t="s">
        <v>268</v>
      </c>
      <c r="C181" s="177" t="s">
        <v>296</v>
      </c>
      <c r="D181" s="177" t="s">
        <v>298</v>
      </c>
      <c r="E181" s="177" t="s">
        <v>257</v>
      </c>
      <c r="F181" s="177"/>
      <c r="G181" s="177"/>
      <c r="H181" s="179">
        <f>SUM(H182)</f>
        <v>44.5</v>
      </c>
    </row>
    <row r="182" spans="1:8" ht="25.5" outlineLevel="4">
      <c r="A182" s="178" t="s">
        <v>288</v>
      </c>
      <c r="B182" s="177" t="s">
        <v>268</v>
      </c>
      <c r="C182" s="177" t="s">
        <v>296</v>
      </c>
      <c r="D182" s="177" t="s">
        <v>298</v>
      </c>
      <c r="E182" s="177" t="s">
        <v>285</v>
      </c>
      <c r="F182" s="177"/>
      <c r="G182" s="177"/>
      <c r="H182" s="176">
        <v>44.5</v>
      </c>
    </row>
    <row r="183" spans="1:8" ht="38.25" outlineLevel="4">
      <c r="A183" s="178" t="s">
        <v>297</v>
      </c>
      <c r="B183" s="177" t="s">
        <v>268</v>
      </c>
      <c r="C183" s="177" t="s">
        <v>296</v>
      </c>
      <c r="D183" s="177" t="s">
        <v>295</v>
      </c>
      <c r="E183" s="177" t="s">
        <v>257</v>
      </c>
      <c r="F183" s="177"/>
      <c r="G183" s="177"/>
      <c r="H183" s="179">
        <f>SUM(H184)</f>
        <v>1500</v>
      </c>
    </row>
    <row r="184" spans="1:8" ht="38.25" outlineLevel="4">
      <c r="A184" s="178" t="s">
        <v>250</v>
      </c>
      <c r="B184" s="177" t="s">
        <v>268</v>
      </c>
      <c r="C184" s="177" t="s">
        <v>296</v>
      </c>
      <c r="D184" s="177" t="s">
        <v>295</v>
      </c>
      <c r="E184" s="177" t="s">
        <v>249</v>
      </c>
      <c r="F184" s="177"/>
      <c r="G184" s="177"/>
      <c r="H184" s="176">
        <v>1500</v>
      </c>
    </row>
    <row r="185" spans="1:8" ht="30.75" customHeight="1" outlineLevel="2">
      <c r="A185" s="178" t="s">
        <v>294</v>
      </c>
      <c r="B185" s="177" t="s">
        <v>268</v>
      </c>
      <c r="C185" s="177" t="s">
        <v>287</v>
      </c>
      <c r="D185" s="177" t="s">
        <v>259</v>
      </c>
      <c r="E185" s="177" t="s">
        <v>257</v>
      </c>
      <c r="F185" s="177"/>
      <c r="G185" s="177"/>
      <c r="H185" s="179">
        <f>SUM(H186,H188,H191)</f>
        <v>634.4</v>
      </c>
    </row>
    <row r="186" spans="1:8" ht="20.25" customHeight="1" outlineLevel="2">
      <c r="A186" s="178" t="s">
        <v>293</v>
      </c>
      <c r="B186" s="177" t="s">
        <v>268</v>
      </c>
      <c r="C186" s="177" t="s">
        <v>287</v>
      </c>
      <c r="D186" s="177" t="s">
        <v>292</v>
      </c>
      <c r="E186" s="177" t="s">
        <v>257</v>
      </c>
      <c r="F186" s="177"/>
      <c r="G186" s="177"/>
      <c r="H186" s="179">
        <f>SUM(H187)</f>
        <v>92.4</v>
      </c>
    </row>
    <row r="187" spans="1:8" ht="41.25" customHeight="1" outlineLevel="2">
      <c r="A187" s="178" t="s">
        <v>250</v>
      </c>
      <c r="B187" s="177" t="s">
        <v>268</v>
      </c>
      <c r="C187" s="177" t="s">
        <v>287</v>
      </c>
      <c r="D187" s="177" t="s">
        <v>292</v>
      </c>
      <c r="E187" s="177" t="s">
        <v>249</v>
      </c>
      <c r="F187" s="177"/>
      <c r="G187" s="177"/>
      <c r="H187" s="176">
        <v>92.4</v>
      </c>
    </row>
    <row r="188" spans="1:8" ht="51" outlineLevel="3">
      <c r="A188" s="178" t="s">
        <v>291</v>
      </c>
      <c r="B188" s="177" t="s">
        <v>268</v>
      </c>
      <c r="C188" s="177" t="s">
        <v>287</v>
      </c>
      <c r="D188" s="177" t="s">
        <v>290</v>
      </c>
      <c r="E188" s="177" t="s">
        <v>257</v>
      </c>
      <c r="F188" s="177"/>
      <c r="G188" s="177"/>
      <c r="H188" s="179">
        <f>SUM(H189:H190)</f>
        <v>290</v>
      </c>
    </row>
    <row r="189" spans="1:8" ht="38.25" outlineLevel="4">
      <c r="A189" s="178" t="s">
        <v>250</v>
      </c>
      <c r="B189" s="177" t="s">
        <v>268</v>
      </c>
      <c r="C189" s="177" t="s">
        <v>287</v>
      </c>
      <c r="D189" s="177" t="s">
        <v>290</v>
      </c>
      <c r="E189" s="177" t="s">
        <v>249</v>
      </c>
      <c r="F189" s="177"/>
      <c r="G189" s="177"/>
      <c r="H189" s="176">
        <v>222</v>
      </c>
    </row>
    <row r="190" spans="1:8" ht="25.5" outlineLevel="4">
      <c r="A190" s="178" t="s">
        <v>288</v>
      </c>
      <c r="B190" s="177" t="s">
        <v>268</v>
      </c>
      <c r="C190" s="177" t="s">
        <v>287</v>
      </c>
      <c r="D190" s="177" t="s">
        <v>290</v>
      </c>
      <c r="E190" s="177" t="s">
        <v>285</v>
      </c>
      <c r="F190" s="177"/>
      <c r="G190" s="177"/>
      <c r="H190" s="176">
        <v>68</v>
      </c>
    </row>
    <row r="191" spans="1:8" ht="63.75" outlineLevel="4">
      <c r="A191" s="178" t="s">
        <v>289</v>
      </c>
      <c r="B191" s="177" t="s">
        <v>268</v>
      </c>
      <c r="C191" s="177" t="s">
        <v>287</v>
      </c>
      <c r="D191" s="177" t="s">
        <v>286</v>
      </c>
      <c r="E191" s="177" t="s">
        <v>257</v>
      </c>
      <c r="F191" s="177"/>
      <c r="G191" s="177"/>
      <c r="H191" s="179">
        <f>SUM(H192:H193)</f>
        <v>252</v>
      </c>
    </row>
    <row r="192" spans="1:8" ht="42" customHeight="1" outlineLevel="4">
      <c r="A192" s="178" t="s">
        <v>250</v>
      </c>
      <c r="B192" s="177" t="s">
        <v>268</v>
      </c>
      <c r="C192" s="177" t="s">
        <v>287</v>
      </c>
      <c r="D192" s="177" t="s">
        <v>286</v>
      </c>
      <c r="E192" s="177" t="s">
        <v>249</v>
      </c>
      <c r="F192" s="177"/>
      <c r="G192" s="177"/>
      <c r="H192" s="176">
        <v>50.4</v>
      </c>
    </row>
    <row r="193" spans="1:8" ht="31.5" customHeight="1" outlineLevel="4">
      <c r="A193" s="178" t="s">
        <v>288</v>
      </c>
      <c r="B193" s="177" t="s">
        <v>268</v>
      </c>
      <c r="C193" s="177" t="s">
        <v>287</v>
      </c>
      <c r="D193" s="177" t="s">
        <v>286</v>
      </c>
      <c r="E193" s="177" t="s">
        <v>285</v>
      </c>
      <c r="F193" s="177"/>
      <c r="G193" s="177"/>
      <c r="H193" s="176">
        <v>201.6</v>
      </c>
    </row>
    <row r="194" spans="1:8" ht="25.5" outlineLevel="2">
      <c r="A194" s="178" t="s">
        <v>284</v>
      </c>
      <c r="B194" s="177" t="s">
        <v>268</v>
      </c>
      <c r="C194" s="177" t="s">
        <v>280</v>
      </c>
      <c r="D194" s="177" t="s">
        <v>259</v>
      </c>
      <c r="E194" s="177" t="s">
        <v>257</v>
      </c>
      <c r="F194" s="177"/>
      <c r="G194" s="177"/>
      <c r="H194" s="179">
        <f>SUM(H195,H197)</f>
        <v>5376.299999999999</v>
      </c>
    </row>
    <row r="195" spans="1:8" ht="25.5" outlineLevel="3">
      <c r="A195" s="178" t="s">
        <v>258</v>
      </c>
      <c r="B195" s="177" t="s">
        <v>268</v>
      </c>
      <c r="C195" s="177" t="s">
        <v>280</v>
      </c>
      <c r="D195" s="177" t="s">
        <v>245</v>
      </c>
      <c r="E195" s="177" t="s">
        <v>257</v>
      </c>
      <c r="F195" s="177"/>
      <c r="G195" s="177"/>
      <c r="H195" s="179">
        <f>SUM(H196)</f>
        <v>1288.6</v>
      </c>
    </row>
    <row r="196" spans="1:8" ht="25.5" outlineLevel="4">
      <c r="A196" s="178" t="s">
        <v>256</v>
      </c>
      <c r="B196" s="177" t="s">
        <v>268</v>
      </c>
      <c r="C196" s="177" t="s">
        <v>280</v>
      </c>
      <c r="D196" s="177" t="s">
        <v>245</v>
      </c>
      <c r="E196" s="177" t="s">
        <v>255</v>
      </c>
      <c r="F196" s="177"/>
      <c r="G196" s="177"/>
      <c r="H196" s="176">
        <v>1288.6</v>
      </c>
    </row>
    <row r="197" spans="1:8" ht="25.5" outlineLevel="3">
      <c r="A197" s="178" t="s">
        <v>283</v>
      </c>
      <c r="B197" s="177" t="s">
        <v>268</v>
      </c>
      <c r="C197" s="177" t="s">
        <v>280</v>
      </c>
      <c r="D197" s="177" t="s">
        <v>279</v>
      </c>
      <c r="E197" s="177" t="s">
        <v>257</v>
      </c>
      <c r="F197" s="177"/>
      <c r="G197" s="177"/>
      <c r="H197" s="179">
        <f>SUM(H198:H202)</f>
        <v>4087.7</v>
      </c>
    </row>
    <row r="198" spans="1:8" ht="25.5" outlineLevel="4">
      <c r="A198" s="178" t="s">
        <v>256</v>
      </c>
      <c r="B198" s="177" t="s">
        <v>268</v>
      </c>
      <c r="C198" s="177" t="s">
        <v>280</v>
      </c>
      <c r="D198" s="177" t="s">
        <v>279</v>
      </c>
      <c r="E198" s="177" t="s">
        <v>282</v>
      </c>
      <c r="F198" s="177"/>
      <c r="G198" s="177"/>
      <c r="H198" s="176">
        <v>3583.6</v>
      </c>
    </row>
    <row r="199" spans="1:8" ht="38.25" outlineLevel="4">
      <c r="A199" s="178" t="s">
        <v>252</v>
      </c>
      <c r="B199" s="177" t="s">
        <v>268</v>
      </c>
      <c r="C199" s="177" t="s">
        <v>280</v>
      </c>
      <c r="D199" s="177" t="s">
        <v>279</v>
      </c>
      <c r="E199" s="177" t="s">
        <v>251</v>
      </c>
      <c r="F199" s="177"/>
      <c r="G199" s="177"/>
      <c r="H199" s="176">
        <v>347.1</v>
      </c>
    </row>
    <row r="200" spans="1:8" ht="38.25" outlineLevel="4">
      <c r="A200" s="178" t="s">
        <v>250</v>
      </c>
      <c r="B200" s="177" t="s">
        <v>268</v>
      </c>
      <c r="C200" s="177" t="s">
        <v>280</v>
      </c>
      <c r="D200" s="177" t="s">
        <v>279</v>
      </c>
      <c r="E200" s="177" t="s">
        <v>249</v>
      </c>
      <c r="F200" s="177"/>
      <c r="G200" s="177"/>
      <c r="H200" s="176">
        <v>142</v>
      </c>
    </row>
    <row r="201" spans="1:8" ht="25.5" outlineLevel="4">
      <c r="A201" s="178" t="s">
        <v>248</v>
      </c>
      <c r="B201" s="177" t="s">
        <v>268</v>
      </c>
      <c r="C201" s="177" t="s">
        <v>280</v>
      </c>
      <c r="D201" s="177" t="s">
        <v>279</v>
      </c>
      <c r="E201" s="177" t="s">
        <v>244</v>
      </c>
      <c r="F201" s="177"/>
      <c r="G201" s="177"/>
      <c r="H201" s="176">
        <v>10</v>
      </c>
    </row>
    <row r="202" spans="1:8" ht="25.5" outlineLevel="4">
      <c r="A202" s="178" t="s">
        <v>281</v>
      </c>
      <c r="B202" s="177" t="s">
        <v>268</v>
      </c>
      <c r="C202" s="177" t="s">
        <v>280</v>
      </c>
      <c r="D202" s="177" t="s">
        <v>279</v>
      </c>
      <c r="E202" s="177" t="s">
        <v>278</v>
      </c>
      <c r="F202" s="177"/>
      <c r="G202" s="177"/>
      <c r="H202" s="176">
        <v>5</v>
      </c>
    </row>
    <row r="203" spans="1:8" ht="15" outlineLevel="1">
      <c r="A203" s="178" t="s">
        <v>277</v>
      </c>
      <c r="B203" s="177" t="s">
        <v>268</v>
      </c>
      <c r="C203" s="177" t="s">
        <v>276</v>
      </c>
      <c r="D203" s="177" t="s">
        <v>259</v>
      </c>
      <c r="E203" s="177" t="s">
        <v>257</v>
      </c>
      <c r="F203" s="177"/>
      <c r="G203" s="177"/>
      <c r="H203" s="179">
        <f>SUM(H204,H207)</f>
        <v>2079.2</v>
      </c>
    </row>
    <row r="204" spans="1:8" ht="18" customHeight="1" outlineLevel="1">
      <c r="A204" s="178" t="s">
        <v>275</v>
      </c>
      <c r="B204" s="177" t="s">
        <v>268</v>
      </c>
      <c r="C204" s="177" t="s">
        <v>273</v>
      </c>
      <c r="D204" s="177" t="s">
        <v>259</v>
      </c>
      <c r="E204" s="177" t="s">
        <v>257</v>
      </c>
      <c r="F204" s="177"/>
      <c r="G204" s="177"/>
      <c r="H204" s="179">
        <f>SUM(H205)</f>
        <v>18</v>
      </c>
    </row>
    <row r="205" spans="1:8" ht="63.75" outlineLevel="1">
      <c r="A205" s="178" t="s">
        <v>274</v>
      </c>
      <c r="B205" s="177" t="s">
        <v>268</v>
      </c>
      <c r="C205" s="177" t="s">
        <v>273</v>
      </c>
      <c r="D205" s="177" t="s">
        <v>272</v>
      </c>
      <c r="E205" s="177" t="s">
        <v>257</v>
      </c>
      <c r="F205" s="177"/>
      <c r="G205" s="177"/>
      <c r="H205" s="179">
        <f>SUM(H206)</f>
        <v>18</v>
      </c>
    </row>
    <row r="206" spans="1:8" ht="39" customHeight="1" outlineLevel="1">
      <c r="A206" s="178" t="s">
        <v>269</v>
      </c>
      <c r="B206" s="177" t="s">
        <v>268</v>
      </c>
      <c r="C206" s="177" t="s">
        <v>273</v>
      </c>
      <c r="D206" s="177" t="s">
        <v>272</v>
      </c>
      <c r="E206" s="177" t="s">
        <v>265</v>
      </c>
      <c r="F206" s="177"/>
      <c r="G206" s="177"/>
      <c r="H206" s="176">
        <v>18</v>
      </c>
    </row>
    <row r="207" spans="1:8" ht="15" outlineLevel="2">
      <c r="A207" s="178" t="s">
        <v>271</v>
      </c>
      <c r="B207" s="177" t="s">
        <v>268</v>
      </c>
      <c r="C207" s="177" t="s">
        <v>267</v>
      </c>
      <c r="D207" s="177" t="s">
        <v>259</v>
      </c>
      <c r="E207" s="177" t="s">
        <v>257</v>
      </c>
      <c r="F207" s="177"/>
      <c r="G207" s="177"/>
      <c r="H207" s="179">
        <f>SUM(H208)</f>
        <v>2061.2</v>
      </c>
    </row>
    <row r="208" spans="1:8" ht="89.25" outlineLevel="3">
      <c r="A208" s="178" t="s">
        <v>270</v>
      </c>
      <c r="B208" s="177" t="s">
        <v>268</v>
      </c>
      <c r="C208" s="177" t="s">
        <v>267</v>
      </c>
      <c r="D208" s="177" t="s">
        <v>266</v>
      </c>
      <c r="E208" s="177" t="s">
        <v>257</v>
      </c>
      <c r="F208" s="177"/>
      <c r="G208" s="177"/>
      <c r="H208" s="179">
        <f>SUM(H209)</f>
        <v>2061.2</v>
      </c>
    </row>
    <row r="209" spans="1:8" ht="51" outlineLevel="4">
      <c r="A209" s="178" t="s">
        <v>269</v>
      </c>
      <c r="B209" s="177" t="s">
        <v>268</v>
      </c>
      <c r="C209" s="177" t="s">
        <v>267</v>
      </c>
      <c r="D209" s="177" t="s">
        <v>266</v>
      </c>
      <c r="E209" s="177" t="s">
        <v>265</v>
      </c>
      <c r="F209" s="177"/>
      <c r="G209" s="177"/>
      <c r="H209" s="176">
        <v>2061.2</v>
      </c>
    </row>
    <row r="210" spans="1:8" ht="63.75">
      <c r="A210" s="178" t="s">
        <v>264</v>
      </c>
      <c r="B210" s="177" t="s">
        <v>247</v>
      </c>
      <c r="C210" s="177" t="s">
        <v>263</v>
      </c>
      <c r="D210" s="177" t="s">
        <v>259</v>
      </c>
      <c r="E210" s="177" t="s">
        <v>257</v>
      </c>
      <c r="F210" s="177"/>
      <c r="G210" s="177"/>
      <c r="H210" s="179">
        <f>SUM(H211)</f>
        <v>1696.8</v>
      </c>
    </row>
    <row r="211" spans="1:8" ht="15" outlineLevel="1">
      <c r="A211" s="178" t="s">
        <v>262</v>
      </c>
      <c r="B211" s="177" t="s">
        <v>247</v>
      </c>
      <c r="C211" s="177" t="s">
        <v>261</v>
      </c>
      <c r="D211" s="177" t="s">
        <v>259</v>
      </c>
      <c r="E211" s="177" t="s">
        <v>257</v>
      </c>
      <c r="F211" s="177"/>
      <c r="G211" s="177"/>
      <c r="H211" s="179">
        <f>SUM(H212)</f>
        <v>1696.8</v>
      </c>
    </row>
    <row r="212" spans="1:8" ht="15" outlineLevel="2">
      <c r="A212" s="178" t="s">
        <v>260</v>
      </c>
      <c r="B212" s="177" t="s">
        <v>247</v>
      </c>
      <c r="C212" s="177" t="s">
        <v>246</v>
      </c>
      <c r="D212" s="177" t="s">
        <v>259</v>
      </c>
      <c r="E212" s="177" t="s">
        <v>257</v>
      </c>
      <c r="F212" s="177"/>
      <c r="G212" s="177"/>
      <c r="H212" s="179">
        <f>SUM(H213)</f>
        <v>1696.8</v>
      </c>
    </row>
    <row r="213" spans="1:8" ht="25.5" outlineLevel="3">
      <c r="A213" s="178" t="s">
        <v>258</v>
      </c>
      <c r="B213" s="177" t="s">
        <v>247</v>
      </c>
      <c r="C213" s="177" t="s">
        <v>246</v>
      </c>
      <c r="D213" s="177" t="s">
        <v>245</v>
      </c>
      <c r="E213" s="177" t="s">
        <v>257</v>
      </c>
      <c r="F213" s="177"/>
      <c r="G213" s="177"/>
      <c r="H213" s="179">
        <f>SUM(H214:H218)</f>
        <v>1696.8</v>
      </c>
    </row>
    <row r="214" spans="1:8" ht="25.5" outlineLevel="4">
      <c r="A214" s="178" t="s">
        <v>256</v>
      </c>
      <c r="B214" s="177" t="s">
        <v>247</v>
      </c>
      <c r="C214" s="177" t="s">
        <v>246</v>
      </c>
      <c r="D214" s="177" t="s">
        <v>245</v>
      </c>
      <c r="E214" s="177" t="s">
        <v>255</v>
      </c>
      <c r="F214" s="177"/>
      <c r="G214" s="177"/>
      <c r="H214" s="176">
        <v>1535.8</v>
      </c>
    </row>
    <row r="215" spans="1:8" ht="25.5" outlineLevel="4">
      <c r="A215" s="178" t="s">
        <v>254</v>
      </c>
      <c r="B215" s="177" t="s">
        <v>247</v>
      </c>
      <c r="C215" s="177" t="s">
        <v>246</v>
      </c>
      <c r="D215" s="177" t="s">
        <v>245</v>
      </c>
      <c r="E215" s="177" t="s">
        <v>253</v>
      </c>
      <c r="F215" s="177"/>
      <c r="G215" s="177"/>
      <c r="H215" s="176">
        <v>2</v>
      </c>
    </row>
    <row r="216" spans="1:8" ht="38.25" outlineLevel="4">
      <c r="A216" s="178" t="s">
        <v>252</v>
      </c>
      <c r="B216" s="177" t="s">
        <v>247</v>
      </c>
      <c r="C216" s="177" t="s">
        <v>246</v>
      </c>
      <c r="D216" s="177" t="s">
        <v>245</v>
      </c>
      <c r="E216" s="177" t="s">
        <v>251</v>
      </c>
      <c r="F216" s="177"/>
      <c r="G216" s="177"/>
      <c r="H216" s="176">
        <v>128</v>
      </c>
    </row>
    <row r="217" spans="1:8" ht="38.25" outlineLevel="4">
      <c r="A217" s="178" t="s">
        <v>250</v>
      </c>
      <c r="B217" s="177" t="s">
        <v>247</v>
      </c>
      <c r="C217" s="177" t="s">
        <v>246</v>
      </c>
      <c r="D217" s="177" t="s">
        <v>245</v>
      </c>
      <c r="E217" s="177" t="s">
        <v>249</v>
      </c>
      <c r="F217" s="177"/>
      <c r="G217" s="177"/>
      <c r="H217" s="176">
        <v>29</v>
      </c>
    </row>
    <row r="218" spans="1:8" ht="25.5" outlineLevel="4">
      <c r="A218" s="178" t="s">
        <v>248</v>
      </c>
      <c r="B218" s="177" t="s">
        <v>247</v>
      </c>
      <c r="C218" s="177" t="s">
        <v>246</v>
      </c>
      <c r="D218" s="177" t="s">
        <v>245</v>
      </c>
      <c r="E218" s="177" t="s">
        <v>244</v>
      </c>
      <c r="F218" s="177"/>
      <c r="G218" s="177"/>
      <c r="H218" s="176">
        <v>2</v>
      </c>
    </row>
    <row r="219" spans="1:8" ht="15">
      <c r="A219" s="175" t="s">
        <v>243</v>
      </c>
      <c r="B219" s="175"/>
      <c r="C219" s="175"/>
      <c r="D219" s="175"/>
      <c r="E219" s="175"/>
      <c r="F219" s="175"/>
      <c r="G219" s="174"/>
      <c r="H219" s="173">
        <f>SUM(H14,H106,H122,H211)</f>
        <v>139320.85958</v>
      </c>
    </row>
    <row r="220" spans="1:8" ht="15">
      <c r="A220" s="172"/>
      <c r="B220" s="172"/>
      <c r="C220" s="172"/>
      <c r="D220" s="172"/>
      <c r="E220" s="172"/>
      <c r="F220" s="172"/>
      <c r="G220" s="172"/>
      <c r="H220" s="172"/>
    </row>
  </sheetData>
  <sheetProtection/>
  <mergeCells count="11">
    <mergeCell ref="A219:F219"/>
    <mergeCell ref="D7:H7"/>
    <mergeCell ref="A8:H8"/>
    <mergeCell ref="D9:H9"/>
    <mergeCell ref="D4:H4"/>
    <mergeCell ref="A5:H5"/>
    <mergeCell ref="D6:H6"/>
    <mergeCell ref="D1:H1"/>
    <mergeCell ref="A2:H2"/>
    <mergeCell ref="D3:H3"/>
    <mergeCell ref="A11:H11"/>
  </mergeCells>
  <printOptions/>
  <pageMargins left="0.984251968503937" right="0.1968503937007874" top="0.3937007874015748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2.7109375" style="79" customWidth="1"/>
    <col min="2" max="2" width="24.421875" style="79" customWidth="1"/>
    <col min="3" max="3" width="45.57421875" style="79" customWidth="1"/>
    <col min="4" max="4" width="13.421875" style="79" customWidth="1"/>
    <col min="5" max="16384" width="9.140625" style="79" customWidth="1"/>
  </cols>
  <sheetData>
    <row r="1" spans="3:4" ht="15.75">
      <c r="C1" s="120"/>
      <c r="D1" s="120" t="s">
        <v>197</v>
      </c>
    </row>
    <row r="2" spans="3:4" ht="15.75">
      <c r="C2" s="171"/>
      <c r="D2" s="120" t="s">
        <v>1</v>
      </c>
    </row>
    <row r="3" spans="3:4" ht="15.75">
      <c r="C3" s="171"/>
      <c r="D3" s="120" t="s">
        <v>200</v>
      </c>
    </row>
    <row r="4" spans="3:4" ht="15.75">
      <c r="C4" s="120"/>
      <c r="D4" s="120" t="s">
        <v>224</v>
      </c>
    </row>
    <row r="5" spans="3:4" ht="15.75">
      <c r="C5" s="171"/>
      <c r="D5" s="120" t="s">
        <v>1</v>
      </c>
    </row>
    <row r="6" spans="3:4" ht="15.75">
      <c r="C6" s="171"/>
      <c r="D6" s="120" t="s">
        <v>198</v>
      </c>
    </row>
    <row r="7" spans="3:4" ht="15.75">
      <c r="C7" s="120"/>
      <c r="D7" s="120" t="s">
        <v>242</v>
      </c>
    </row>
    <row r="8" spans="3:4" ht="15.75">
      <c r="C8" s="171"/>
      <c r="D8" s="120" t="s">
        <v>1</v>
      </c>
    </row>
    <row r="9" spans="3:4" ht="15.75">
      <c r="C9" s="171"/>
      <c r="D9" s="120" t="s">
        <v>196</v>
      </c>
    </row>
    <row r="10" spans="2:3" ht="15.75">
      <c r="B10" s="120"/>
      <c r="C10" s="171"/>
    </row>
    <row r="11" spans="1:5" ht="81.75" customHeight="1">
      <c r="A11" s="148" t="s">
        <v>241</v>
      </c>
      <c r="B11" s="148"/>
      <c r="C11" s="148"/>
      <c r="D11" s="148"/>
      <c r="E11" s="170"/>
    </row>
    <row r="12" spans="1:3" ht="15.75">
      <c r="A12" s="117"/>
      <c r="B12" s="169"/>
      <c r="C12" s="169"/>
    </row>
    <row r="13" spans="1:4" ht="44.25" customHeight="1">
      <c r="A13" s="168" t="s">
        <v>221</v>
      </c>
      <c r="B13" s="167"/>
      <c r="C13" s="166" t="s">
        <v>240</v>
      </c>
      <c r="D13" s="113" t="s">
        <v>6</v>
      </c>
    </row>
    <row r="14" spans="1:4" ht="88.5" customHeight="1">
      <c r="A14" s="163" t="s">
        <v>239</v>
      </c>
      <c r="B14" s="163" t="s">
        <v>238</v>
      </c>
      <c r="C14" s="165"/>
      <c r="D14" s="164"/>
    </row>
    <row r="15" spans="1:4" ht="14.25" customHeight="1">
      <c r="A15" s="163">
        <v>1</v>
      </c>
      <c r="B15" s="163">
        <v>2</v>
      </c>
      <c r="C15" s="162">
        <v>3</v>
      </c>
      <c r="D15" s="161">
        <v>4</v>
      </c>
    </row>
    <row r="16" spans="1:4" ht="33.75" customHeight="1">
      <c r="A16" s="106">
        <v>112</v>
      </c>
      <c r="B16" s="105"/>
      <c r="C16" s="160" t="s">
        <v>187</v>
      </c>
      <c r="D16" s="92"/>
    </row>
    <row r="17" spans="1:4" ht="47.25" customHeight="1">
      <c r="A17" s="158">
        <v>112</v>
      </c>
      <c r="B17" s="105" t="s">
        <v>237</v>
      </c>
      <c r="C17" s="159" t="s">
        <v>218</v>
      </c>
      <c r="D17" s="132">
        <f>SUM(D18)</f>
        <v>2860.796249999985</v>
      </c>
    </row>
    <row r="18" spans="1:4" ht="29.25" customHeight="1">
      <c r="A18" s="158">
        <v>112</v>
      </c>
      <c r="B18" s="105" t="s">
        <v>236</v>
      </c>
      <c r="C18" s="140" t="s">
        <v>216</v>
      </c>
      <c r="D18" s="132">
        <f>SUM(D19,D23)</f>
        <v>2860.796249999985</v>
      </c>
    </row>
    <row r="19" spans="1:4" ht="14.25" customHeight="1">
      <c r="A19" s="157">
        <v>112</v>
      </c>
      <c r="B19" s="92" t="s">
        <v>235</v>
      </c>
      <c r="C19" s="103" t="s">
        <v>214</v>
      </c>
      <c r="D19" s="132">
        <f>SUM(D20)</f>
        <v>-136460.06333</v>
      </c>
    </row>
    <row r="20" spans="1:4" ht="15" customHeight="1">
      <c r="A20" s="157">
        <v>112</v>
      </c>
      <c r="B20" s="92" t="s">
        <v>234</v>
      </c>
      <c r="C20" s="103" t="s">
        <v>212</v>
      </c>
      <c r="D20" s="132">
        <f>SUM(D21)</f>
        <v>-136460.06333</v>
      </c>
    </row>
    <row r="21" spans="1:4" ht="29.25" customHeight="1">
      <c r="A21" s="157">
        <v>112</v>
      </c>
      <c r="B21" s="92" t="s">
        <v>233</v>
      </c>
      <c r="C21" s="103" t="s">
        <v>232</v>
      </c>
      <c r="D21" s="132">
        <f>SUM(D22)</f>
        <v>-136460.06333</v>
      </c>
    </row>
    <row r="22" spans="1:4" ht="28.5" customHeight="1">
      <c r="A22" s="156">
        <v>112</v>
      </c>
      <c r="B22" s="155" t="s">
        <v>231</v>
      </c>
      <c r="C22" s="154" t="s">
        <v>209</v>
      </c>
      <c r="D22" s="124">
        <v>-136460.06333</v>
      </c>
    </row>
    <row r="23" spans="1:4" ht="15" customHeight="1">
      <c r="A23" s="157">
        <v>112</v>
      </c>
      <c r="B23" s="92" t="s">
        <v>230</v>
      </c>
      <c r="C23" s="103" t="s">
        <v>207</v>
      </c>
      <c r="D23" s="132">
        <f>SUM(D24)</f>
        <v>139320.85958</v>
      </c>
    </row>
    <row r="24" spans="1:4" ht="15.75" customHeight="1">
      <c r="A24" s="157">
        <v>112</v>
      </c>
      <c r="B24" s="92" t="s">
        <v>229</v>
      </c>
      <c r="C24" s="103" t="s">
        <v>228</v>
      </c>
      <c r="D24" s="132">
        <f>SUM(D25)</f>
        <v>139320.85958</v>
      </c>
    </row>
    <row r="25" spans="1:4" ht="27.75" customHeight="1">
      <c r="A25" s="157">
        <v>112</v>
      </c>
      <c r="B25" s="92" t="s">
        <v>227</v>
      </c>
      <c r="C25" s="103" t="s">
        <v>203</v>
      </c>
      <c r="D25" s="132">
        <f>SUM(D26)</f>
        <v>139320.85958</v>
      </c>
    </row>
    <row r="26" spans="1:4" ht="27.75" customHeight="1">
      <c r="A26" s="156">
        <v>112</v>
      </c>
      <c r="B26" s="155" t="s">
        <v>226</v>
      </c>
      <c r="C26" s="154" t="s">
        <v>201</v>
      </c>
      <c r="D26" s="124">
        <v>139320.85958</v>
      </c>
    </row>
  </sheetData>
  <sheetProtection/>
  <mergeCells count="5">
    <mergeCell ref="A11:D11"/>
    <mergeCell ref="A12:C12"/>
    <mergeCell ref="A13:B13"/>
    <mergeCell ref="C13:C14"/>
    <mergeCell ref="D13:D14"/>
  </mergeCells>
  <printOptions/>
  <pageMargins left="0.5905511811023623" right="0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30.421875" style="79" customWidth="1"/>
    <col min="2" max="2" width="48.140625" style="79" customWidth="1"/>
    <col min="3" max="3" width="14.421875" style="79" customWidth="1"/>
    <col min="4" max="16384" width="9.140625" style="79" customWidth="1"/>
  </cols>
  <sheetData>
    <row r="1" spans="2:3" ht="15.75">
      <c r="B1" s="153"/>
      <c r="C1" s="120" t="s">
        <v>199</v>
      </c>
    </row>
    <row r="2" spans="2:3" ht="15.75">
      <c r="B2" s="121"/>
      <c r="C2" s="120" t="s">
        <v>1</v>
      </c>
    </row>
    <row r="3" spans="2:3" ht="15">
      <c r="B3" s="77" t="s">
        <v>225</v>
      </c>
      <c r="C3" s="152"/>
    </row>
    <row r="4" spans="2:3" ht="15.75">
      <c r="B4" s="153"/>
      <c r="C4" s="120" t="s">
        <v>197</v>
      </c>
    </row>
    <row r="5" spans="2:3" ht="15.75">
      <c r="B5" s="121"/>
      <c r="C5" s="120" t="s">
        <v>1</v>
      </c>
    </row>
    <row r="6" spans="2:3" ht="15">
      <c r="B6" s="77" t="s">
        <v>225</v>
      </c>
      <c r="C6" s="152"/>
    </row>
    <row r="7" spans="1:6" ht="15.75">
      <c r="A7"/>
      <c r="B7" s="153"/>
      <c r="C7" s="120" t="s">
        <v>224</v>
      </c>
      <c r="E7" s="119"/>
      <c r="F7" s="119"/>
    </row>
    <row r="8" spans="2:6" ht="15.75">
      <c r="B8" s="121"/>
      <c r="C8" s="120" t="s">
        <v>1</v>
      </c>
      <c r="D8" s="121"/>
      <c r="E8" s="121"/>
      <c r="F8" s="121"/>
    </row>
    <row r="9" spans="1:6" ht="15.75">
      <c r="A9"/>
      <c r="B9" s="77" t="s">
        <v>223</v>
      </c>
      <c r="C9" s="152"/>
      <c r="E9" s="119"/>
      <c r="F9" s="119"/>
    </row>
    <row r="10" spans="1:6" ht="12.75">
      <c r="A10" s="151"/>
      <c r="B10" s="150"/>
      <c r="D10" s="149"/>
      <c r="E10" s="149"/>
      <c r="F10" s="149"/>
    </row>
    <row r="11" spans="1:3" ht="36.75" customHeight="1">
      <c r="A11" s="148" t="s">
        <v>222</v>
      </c>
      <c r="B11" s="147"/>
      <c r="C11" s="147"/>
    </row>
    <row r="12" ht="14.25" customHeight="1">
      <c r="C12" s="146"/>
    </row>
    <row r="13" spans="1:3" ht="68.25" customHeight="1">
      <c r="A13" s="145" t="s">
        <v>221</v>
      </c>
      <c r="B13" s="145" t="s">
        <v>220</v>
      </c>
      <c r="C13" s="145" t="s">
        <v>6</v>
      </c>
    </row>
    <row r="14" spans="1:3" ht="15.75" customHeight="1">
      <c r="A14" s="145">
        <v>1</v>
      </c>
      <c r="B14" s="145">
        <v>2</v>
      </c>
      <c r="C14" s="144">
        <v>3</v>
      </c>
    </row>
    <row r="15" spans="1:3" ht="47.25">
      <c r="A15" s="143" t="s">
        <v>219</v>
      </c>
      <c r="B15" s="142" t="s">
        <v>218</v>
      </c>
      <c r="C15" s="141">
        <f>SUM(C16)</f>
        <v>2860.796249999985</v>
      </c>
    </row>
    <row r="16" spans="1:3" ht="31.5" customHeight="1">
      <c r="A16" s="105" t="s">
        <v>217</v>
      </c>
      <c r="B16" s="140" t="s">
        <v>216</v>
      </c>
      <c r="C16" s="139">
        <f>SUM(C17,C21)</f>
        <v>2860.796249999985</v>
      </c>
    </row>
    <row r="17" spans="1:3" ht="18" customHeight="1">
      <c r="A17" s="138" t="s">
        <v>215</v>
      </c>
      <c r="B17" s="138" t="s">
        <v>214</v>
      </c>
      <c r="C17" s="137">
        <f>SUM(C18)</f>
        <v>-136460.06333</v>
      </c>
    </row>
    <row r="18" spans="1:3" ht="21" customHeight="1">
      <c r="A18" s="136" t="s">
        <v>213</v>
      </c>
      <c r="B18" s="136" t="s">
        <v>212</v>
      </c>
      <c r="C18" s="127">
        <f>SUM(C19)</f>
        <v>-136460.06333</v>
      </c>
    </row>
    <row r="19" spans="1:3" ht="24">
      <c r="A19" s="135" t="s">
        <v>211</v>
      </c>
      <c r="B19" s="134" t="s">
        <v>209</v>
      </c>
      <c r="C19" s="127">
        <f>SUM(C20)</f>
        <v>-136460.06333</v>
      </c>
    </row>
    <row r="20" spans="1:3" ht="25.5" customHeight="1">
      <c r="A20" s="126" t="s">
        <v>210</v>
      </c>
      <c r="B20" s="133" t="s">
        <v>209</v>
      </c>
      <c r="C20" s="124">
        <v>-136460.06333</v>
      </c>
    </row>
    <row r="21" spans="1:3" ht="15.75" customHeight="1">
      <c r="A21" s="92" t="s">
        <v>208</v>
      </c>
      <c r="B21" s="92" t="s">
        <v>207</v>
      </c>
      <c r="C21" s="132">
        <f>SUM(C22)</f>
        <v>139320.85958</v>
      </c>
    </row>
    <row r="22" spans="1:3" ht="18.75" customHeight="1">
      <c r="A22" s="131" t="s">
        <v>206</v>
      </c>
      <c r="B22" s="131" t="s">
        <v>205</v>
      </c>
      <c r="C22" s="130">
        <f>SUM(C23)</f>
        <v>139320.85958</v>
      </c>
    </row>
    <row r="23" spans="1:3" s="123" customFormat="1" ht="24">
      <c r="A23" s="129" t="s">
        <v>204</v>
      </c>
      <c r="B23" s="128" t="s">
        <v>203</v>
      </c>
      <c r="C23" s="127">
        <f>SUM(C24)</f>
        <v>139320.85958</v>
      </c>
    </row>
    <row r="24" spans="1:3" s="123" customFormat="1" ht="24">
      <c r="A24" s="126" t="s">
        <v>202</v>
      </c>
      <c r="B24" s="125" t="s">
        <v>201</v>
      </c>
      <c r="C24" s="124">
        <v>139320.85958</v>
      </c>
    </row>
  </sheetData>
  <sheetProtection/>
  <mergeCells count="4">
    <mergeCell ref="B9:C9"/>
    <mergeCell ref="A11:C11"/>
    <mergeCell ref="B6:C6"/>
    <mergeCell ref="B3:C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4" sqref="C14:C15"/>
    </sheetView>
  </sheetViews>
  <sheetFormatPr defaultColWidth="9.140625" defaultRowHeight="15"/>
  <cols>
    <col min="1" max="1" width="14.57421875" style="79" customWidth="1"/>
    <col min="2" max="2" width="20.7109375" style="79" customWidth="1"/>
    <col min="3" max="3" width="74.28125" style="79" customWidth="1"/>
    <col min="4" max="16384" width="9.140625" style="79" customWidth="1"/>
  </cols>
  <sheetData>
    <row r="1" ht="18.75">
      <c r="C1" s="122" t="s">
        <v>0</v>
      </c>
    </row>
    <row r="2" ht="18.75">
      <c r="C2" s="122" t="s">
        <v>1</v>
      </c>
    </row>
    <row r="3" ht="15.75">
      <c r="C3" s="120" t="s">
        <v>200</v>
      </c>
    </row>
    <row r="4" ht="14.25" customHeight="1">
      <c r="C4" s="122" t="s">
        <v>199</v>
      </c>
    </row>
    <row r="5" ht="18.75">
      <c r="C5" s="122" t="s">
        <v>1</v>
      </c>
    </row>
    <row r="6" ht="15.75">
      <c r="C6" s="120" t="s">
        <v>198</v>
      </c>
    </row>
    <row r="7" spans="1:6" ht="15.75" customHeight="1">
      <c r="A7" s="121"/>
      <c r="B7" s="119"/>
      <c r="C7" s="122" t="s">
        <v>197</v>
      </c>
      <c r="E7" s="119"/>
      <c r="F7" s="119"/>
    </row>
    <row r="8" spans="2:6" ht="15" customHeight="1">
      <c r="B8" s="121"/>
      <c r="C8" s="122" t="s">
        <v>1</v>
      </c>
      <c r="D8" s="121"/>
      <c r="E8" s="121"/>
      <c r="F8" s="121"/>
    </row>
    <row r="9" spans="1:6" ht="15.75" customHeight="1">
      <c r="A9" s="121"/>
      <c r="B9" s="119"/>
      <c r="C9" s="120" t="s">
        <v>196</v>
      </c>
      <c r="E9" s="119"/>
      <c r="F9" s="119"/>
    </row>
    <row r="10" ht="12.75">
      <c r="B10" s="118"/>
    </row>
    <row r="11" spans="1:3" ht="49.5" customHeight="1">
      <c r="A11" s="117" t="s">
        <v>195</v>
      </c>
      <c r="B11" s="116"/>
      <c r="C11" s="116"/>
    </row>
    <row r="12" spans="1:3" ht="15">
      <c r="A12" s="117" t="s">
        <v>194</v>
      </c>
      <c r="B12" s="116"/>
      <c r="C12" s="116"/>
    </row>
    <row r="14" spans="1:3" ht="50.25" customHeight="1">
      <c r="A14" s="115" t="s">
        <v>4</v>
      </c>
      <c r="B14" s="114"/>
      <c r="C14" s="113" t="s">
        <v>193</v>
      </c>
    </row>
    <row r="15" spans="1:3" ht="38.25" customHeight="1">
      <c r="A15" s="112" t="s">
        <v>192</v>
      </c>
      <c r="B15" s="112" t="s">
        <v>191</v>
      </c>
      <c r="C15" s="111"/>
    </row>
    <row r="16" spans="1:3" ht="19.5" customHeight="1">
      <c r="A16" s="95">
        <v>111</v>
      </c>
      <c r="B16" s="110"/>
      <c r="C16" s="109" t="s">
        <v>190</v>
      </c>
    </row>
    <row r="17" spans="1:3" ht="28.5" customHeight="1">
      <c r="A17" s="86">
        <v>111</v>
      </c>
      <c r="B17" s="88" t="s">
        <v>189</v>
      </c>
      <c r="C17" s="108" t="s">
        <v>188</v>
      </c>
    </row>
    <row r="18" spans="1:3" ht="25.5" customHeight="1">
      <c r="A18" s="86">
        <v>111</v>
      </c>
      <c r="B18" s="97" t="s">
        <v>176</v>
      </c>
      <c r="C18" s="96" t="s">
        <v>77</v>
      </c>
    </row>
    <row r="19" spans="1:3" ht="27.75" customHeight="1">
      <c r="A19" s="86">
        <v>111</v>
      </c>
      <c r="B19" s="81" t="s">
        <v>186</v>
      </c>
      <c r="C19" s="107" t="s">
        <v>185</v>
      </c>
    </row>
    <row r="20" spans="1:3" ht="30">
      <c r="A20" s="106">
        <v>112</v>
      </c>
      <c r="B20" s="105"/>
      <c r="C20" s="104" t="s">
        <v>187</v>
      </c>
    </row>
    <row r="21" spans="1:3" ht="25.5">
      <c r="A21" s="98">
        <v>112</v>
      </c>
      <c r="B21" s="92" t="s">
        <v>186</v>
      </c>
      <c r="C21" s="103" t="s">
        <v>185</v>
      </c>
    </row>
    <row r="22" spans="1:3" ht="12.75">
      <c r="A22" s="98">
        <v>112</v>
      </c>
      <c r="B22" s="81" t="s">
        <v>169</v>
      </c>
      <c r="C22" s="102" t="s">
        <v>160</v>
      </c>
    </row>
    <row r="23" spans="1:3" ht="25.5">
      <c r="A23" s="98">
        <v>112</v>
      </c>
      <c r="B23" s="92" t="s">
        <v>184</v>
      </c>
      <c r="C23" s="103" t="s">
        <v>183</v>
      </c>
    </row>
    <row r="24" spans="1:3" ht="18" customHeight="1">
      <c r="A24" s="98">
        <v>112</v>
      </c>
      <c r="B24" s="81" t="s">
        <v>182</v>
      </c>
      <c r="C24" s="102" t="s">
        <v>119</v>
      </c>
    </row>
    <row r="25" spans="1:3" ht="25.5">
      <c r="A25" s="98">
        <v>112</v>
      </c>
      <c r="B25" s="88" t="s">
        <v>181</v>
      </c>
      <c r="C25" s="89" t="s">
        <v>130</v>
      </c>
    </row>
    <row r="26" spans="1:3" ht="27" customHeight="1">
      <c r="A26" s="98">
        <v>112</v>
      </c>
      <c r="B26" s="99" t="s">
        <v>180</v>
      </c>
      <c r="C26" s="101" t="s">
        <v>134</v>
      </c>
    </row>
    <row r="27" spans="1:3" ht="19.5" customHeight="1">
      <c r="A27" s="98">
        <v>112</v>
      </c>
      <c r="B27" s="99" t="s">
        <v>179</v>
      </c>
      <c r="C27" s="100" t="s">
        <v>151</v>
      </c>
    </row>
    <row r="28" spans="1:3" ht="41.25" customHeight="1">
      <c r="A28" s="98">
        <v>112</v>
      </c>
      <c r="B28" s="99" t="s">
        <v>178</v>
      </c>
      <c r="C28" s="100" t="s">
        <v>146</v>
      </c>
    </row>
    <row r="29" spans="1:3" ht="33" customHeight="1">
      <c r="A29" s="95">
        <v>113</v>
      </c>
      <c r="B29" s="99"/>
      <c r="C29" s="93" t="s">
        <v>177</v>
      </c>
    </row>
    <row r="30" spans="1:3" ht="29.25" customHeight="1">
      <c r="A30" s="98">
        <v>113</v>
      </c>
      <c r="B30" s="97" t="s">
        <v>176</v>
      </c>
      <c r="C30" s="96" t="s">
        <v>77</v>
      </c>
    </row>
    <row r="31" spans="1:3" ht="30">
      <c r="A31" s="95">
        <v>118</v>
      </c>
      <c r="B31" s="94"/>
      <c r="C31" s="93" t="s">
        <v>175</v>
      </c>
    </row>
    <row r="32" spans="1:3" ht="51">
      <c r="A32" s="86">
        <v>118</v>
      </c>
      <c r="B32" s="92" t="s">
        <v>174</v>
      </c>
      <c r="C32" s="91" t="s">
        <v>47</v>
      </c>
    </row>
    <row r="33" spans="1:3" ht="42" customHeight="1">
      <c r="A33" s="86">
        <v>118</v>
      </c>
      <c r="B33" s="88" t="s">
        <v>173</v>
      </c>
      <c r="C33" s="90" t="s">
        <v>51</v>
      </c>
    </row>
    <row r="34" spans="1:3" ht="52.5" customHeight="1">
      <c r="A34" s="86">
        <v>118</v>
      </c>
      <c r="B34" s="45" t="s">
        <v>172</v>
      </c>
      <c r="C34" s="89" t="s">
        <v>57</v>
      </c>
    </row>
    <row r="35" spans="1:3" ht="55.5" customHeight="1">
      <c r="A35" s="86">
        <v>118</v>
      </c>
      <c r="B35" s="88" t="s">
        <v>171</v>
      </c>
      <c r="C35" s="87" t="s">
        <v>85</v>
      </c>
    </row>
    <row r="36" spans="1:3" ht="26.25" customHeight="1">
      <c r="A36" s="86">
        <v>118</v>
      </c>
      <c r="B36" s="81" t="s">
        <v>170</v>
      </c>
      <c r="C36" s="80" t="s">
        <v>91</v>
      </c>
    </row>
    <row r="37" spans="1:3" ht="17.25" customHeight="1">
      <c r="A37" s="86">
        <v>118</v>
      </c>
      <c r="B37" s="81" t="s">
        <v>169</v>
      </c>
      <c r="C37" s="80" t="s">
        <v>160</v>
      </c>
    </row>
    <row r="38" spans="1:3" ht="15">
      <c r="A38" s="85" t="s">
        <v>168</v>
      </c>
      <c r="B38" s="84"/>
      <c r="C38" s="83"/>
    </row>
    <row r="39" spans="1:3" ht="19.5" customHeight="1">
      <c r="A39" s="82" t="s">
        <v>167</v>
      </c>
      <c r="B39" s="81" t="s">
        <v>166</v>
      </c>
      <c r="C39" s="80" t="s">
        <v>165</v>
      </c>
    </row>
  </sheetData>
  <sheetProtection/>
  <mergeCells count="5">
    <mergeCell ref="A14:B14"/>
    <mergeCell ref="C14:C15"/>
    <mergeCell ref="A11:C11"/>
    <mergeCell ref="A12:C12"/>
    <mergeCell ref="A38:C38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58">
      <selection activeCell="C45" sqref="C45"/>
    </sheetView>
  </sheetViews>
  <sheetFormatPr defaultColWidth="9.140625" defaultRowHeight="15"/>
  <cols>
    <col min="1" max="1" width="25.140625" style="1" customWidth="1"/>
    <col min="2" max="2" width="54.7109375" style="1" customWidth="1"/>
    <col min="3" max="3" width="12.57421875" style="1" customWidth="1"/>
    <col min="4" max="16384" width="9.140625" style="1" customWidth="1"/>
  </cols>
  <sheetData>
    <row r="1" spans="2:3" ht="15.75">
      <c r="B1" s="77" t="s">
        <v>153</v>
      </c>
      <c r="C1" s="77"/>
    </row>
    <row r="2" spans="2:3" ht="15.75">
      <c r="B2" s="77" t="s">
        <v>1</v>
      </c>
      <c r="C2" s="78"/>
    </row>
    <row r="3" spans="2:3" ht="15.75">
      <c r="B3" s="77" t="s">
        <v>154</v>
      </c>
      <c r="C3" s="78"/>
    </row>
    <row r="4" spans="2:3" ht="15.75">
      <c r="B4" s="77" t="s">
        <v>153</v>
      </c>
      <c r="C4" s="77"/>
    </row>
    <row r="5" spans="2:3" ht="15.75">
      <c r="B5" s="77" t="s">
        <v>1</v>
      </c>
      <c r="C5" s="78"/>
    </row>
    <row r="6" spans="2:3" ht="15.75">
      <c r="B6" s="77" t="s">
        <v>152</v>
      </c>
      <c r="C6" s="78"/>
    </row>
    <row r="7" spans="2:3" ht="15.75">
      <c r="B7" s="77" t="s">
        <v>0</v>
      </c>
      <c r="C7" s="77"/>
    </row>
    <row r="8" spans="2:3" ht="15.75">
      <c r="B8" s="77" t="s">
        <v>1</v>
      </c>
      <c r="C8" s="78"/>
    </row>
    <row r="9" spans="2:3" ht="15.75">
      <c r="B9" s="77" t="s">
        <v>2</v>
      </c>
      <c r="C9" s="78"/>
    </row>
    <row r="11" spans="1:3" ht="50.25" customHeight="1">
      <c r="A11" s="75" t="s">
        <v>3</v>
      </c>
      <c r="B11" s="76"/>
      <c r="C11" s="76"/>
    </row>
    <row r="12" ht="18.75" customHeight="1"/>
    <row r="13" spans="1:3" ht="38.25">
      <c r="A13" s="2" t="s">
        <v>4</v>
      </c>
      <c r="B13" s="2" t="s">
        <v>5</v>
      </c>
      <c r="C13" s="3" t="s">
        <v>6</v>
      </c>
    </row>
    <row r="14" spans="1:3" ht="12.75">
      <c r="A14" s="2">
        <v>1</v>
      </c>
      <c r="B14" s="2">
        <v>2</v>
      </c>
      <c r="C14" s="4">
        <v>3</v>
      </c>
    </row>
    <row r="15" spans="1:3" ht="15.75">
      <c r="A15" s="6" t="s">
        <v>7</v>
      </c>
      <c r="B15" s="7" t="s">
        <v>8</v>
      </c>
      <c r="C15" s="8">
        <f>SUM(C16,C22,C27,C32,C47,C41,C51,C58,C64)</f>
        <v>23825.4</v>
      </c>
    </row>
    <row r="16" spans="1:3" ht="12.75">
      <c r="A16" s="6" t="s">
        <v>9</v>
      </c>
      <c r="B16" s="6" t="s">
        <v>10</v>
      </c>
      <c r="C16" s="9">
        <f>SUM(C17)</f>
        <v>14198.4</v>
      </c>
    </row>
    <row r="17" spans="1:3" ht="17.25" customHeight="1">
      <c r="A17" s="10" t="s">
        <v>11</v>
      </c>
      <c r="B17" s="11" t="s">
        <v>12</v>
      </c>
      <c r="C17" s="12">
        <f>SUM(C18:C21)</f>
        <v>14198.4</v>
      </c>
    </row>
    <row r="18" spans="1:3" ht="46.5" customHeight="1">
      <c r="A18" s="13" t="s">
        <v>13</v>
      </c>
      <c r="B18" s="14" t="s">
        <v>14</v>
      </c>
      <c r="C18" s="15">
        <v>14135</v>
      </c>
    </row>
    <row r="19" spans="1:3" ht="69" customHeight="1">
      <c r="A19" s="13" t="s">
        <v>15</v>
      </c>
      <c r="B19" s="14" t="s">
        <v>16</v>
      </c>
      <c r="C19" s="15">
        <v>1</v>
      </c>
    </row>
    <row r="20" spans="1:3" ht="35.25" customHeight="1">
      <c r="A20" s="13" t="s">
        <v>17</v>
      </c>
      <c r="B20" s="14" t="s">
        <v>18</v>
      </c>
      <c r="C20" s="15">
        <v>30.4</v>
      </c>
    </row>
    <row r="21" spans="1:3" ht="59.25" customHeight="1">
      <c r="A21" s="13" t="s">
        <v>19</v>
      </c>
      <c r="B21" s="14" t="s">
        <v>20</v>
      </c>
      <c r="C21" s="15">
        <v>32</v>
      </c>
    </row>
    <row r="22" spans="1:3" ht="18" customHeight="1">
      <c r="A22" s="6" t="s">
        <v>21</v>
      </c>
      <c r="B22" s="16" t="s">
        <v>22</v>
      </c>
      <c r="C22" s="9">
        <f>SUM(C23,C25)</f>
        <v>2240.5</v>
      </c>
    </row>
    <row r="23" spans="1:3" ht="24.75" customHeight="1">
      <c r="A23" s="5" t="s">
        <v>23</v>
      </c>
      <c r="B23" s="17" t="s">
        <v>24</v>
      </c>
      <c r="C23" s="12">
        <f>SUM(C24:C24)</f>
        <v>2137</v>
      </c>
    </row>
    <row r="24" spans="1:3" ht="21" customHeight="1">
      <c r="A24" s="18" t="s">
        <v>25</v>
      </c>
      <c r="B24" s="19" t="s">
        <v>26</v>
      </c>
      <c r="C24" s="20">
        <v>2137</v>
      </c>
    </row>
    <row r="25" spans="1:3" ht="15" customHeight="1">
      <c r="A25" s="5" t="s">
        <v>27</v>
      </c>
      <c r="B25" s="17" t="s">
        <v>28</v>
      </c>
      <c r="C25" s="12">
        <f>SUM(C26:C26)</f>
        <v>103.5</v>
      </c>
    </row>
    <row r="26" spans="1:3" ht="16.5" customHeight="1">
      <c r="A26" s="18" t="s">
        <v>29</v>
      </c>
      <c r="B26" s="19" t="s">
        <v>28</v>
      </c>
      <c r="C26" s="20">
        <v>103.5</v>
      </c>
    </row>
    <row r="27" spans="1:3" ht="15.75" customHeight="1">
      <c r="A27" s="6" t="s">
        <v>30</v>
      </c>
      <c r="B27" s="16" t="s">
        <v>31</v>
      </c>
      <c r="C27" s="9">
        <f>SUM(C28,C30)</f>
        <v>372</v>
      </c>
    </row>
    <row r="28" spans="1:3" ht="29.25" customHeight="1">
      <c r="A28" s="22" t="s">
        <v>32</v>
      </c>
      <c r="B28" s="23" t="s">
        <v>33</v>
      </c>
      <c r="C28" s="12">
        <f>SUM(C29)</f>
        <v>369</v>
      </c>
    </row>
    <row r="29" spans="1:3" ht="38.25" customHeight="1">
      <c r="A29" s="24" t="s">
        <v>34</v>
      </c>
      <c r="B29" s="14" t="s">
        <v>35</v>
      </c>
      <c r="C29" s="15">
        <v>369</v>
      </c>
    </row>
    <row r="30" spans="1:3" ht="29.25" customHeight="1">
      <c r="A30" s="5" t="s">
        <v>36</v>
      </c>
      <c r="B30" s="23" t="s">
        <v>37</v>
      </c>
      <c r="C30" s="12">
        <f>SUM(C31)</f>
        <v>3</v>
      </c>
    </row>
    <row r="31" spans="1:3" ht="25.5" customHeight="1">
      <c r="A31" s="25" t="s">
        <v>38</v>
      </c>
      <c r="B31" s="26" t="s">
        <v>39</v>
      </c>
      <c r="C31" s="20">
        <v>3</v>
      </c>
    </row>
    <row r="32" spans="1:3" ht="38.25" customHeight="1">
      <c r="A32" s="6" t="s">
        <v>40</v>
      </c>
      <c r="B32" s="27" t="s">
        <v>41</v>
      </c>
      <c r="C32" s="9">
        <f>SUM(C33,C38)</f>
        <v>1058</v>
      </c>
    </row>
    <row r="33" spans="1:3" ht="70.5" customHeight="1">
      <c r="A33" s="22" t="s">
        <v>42</v>
      </c>
      <c r="B33" s="60" t="s">
        <v>43</v>
      </c>
      <c r="C33" s="12">
        <f>SUM(C34,C36)</f>
        <v>536.5</v>
      </c>
    </row>
    <row r="34" spans="1:3" ht="43.5" customHeight="1">
      <c r="A34" s="24" t="s">
        <v>44</v>
      </c>
      <c r="B34" s="14" t="s">
        <v>45</v>
      </c>
      <c r="C34" s="15">
        <f>SUM(C35)</f>
        <v>286</v>
      </c>
    </row>
    <row r="35" spans="1:3" ht="58.5" customHeight="1">
      <c r="A35" s="25" t="s">
        <v>46</v>
      </c>
      <c r="B35" s="19" t="s">
        <v>47</v>
      </c>
      <c r="C35" s="20">
        <v>286</v>
      </c>
    </row>
    <row r="36" spans="1:3" ht="60" customHeight="1">
      <c r="A36" s="24" t="s">
        <v>48</v>
      </c>
      <c r="B36" s="14" t="s">
        <v>49</v>
      </c>
      <c r="C36" s="15">
        <f>SUM(C37)</f>
        <v>250.5</v>
      </c>
    </row>
    <row r="37" spans="1:3" ht="51" customHeight="1">
      <c r="A37" s="25" t="s">
        <v>50</v>
      </c>
      <c r="B37" s="19" t="s">
        <v>51</v>
      </c>
      <c r="C37" s="20">
        <v>250.5</v>
      </c>
    </row>
    <row r="38" spans="1:3" ht="62.25" customHeight="1">
      <c r="A38" s="29" t="s">
        <v>52</v>
      </c>
      <c r="B38" s="28" t="s">
        <v>53</v>
      </c>
      <c r="C38" s="12">
        <f>SUM(C39)</f>
        <v>521.5</v>
      </c>
    </row>
    <row r="39" spans="1:3" ht="61.5" customHeight="1">
      <c r="A39" s="29" t="s">
        <v>54</v>
      </c>
      <c r="B39" s="14" t="s">
        <v>55</v>
      </c>
      <c r="C39" s="15">
        <f>SUM(C40)</f>
        <v>521.5</v>
      </c>
    </row>
    <row r="40" spans="1:3" ht="61.5" customHeight="1">
      <c r="A40" s="18" t="s">
        <v>56</v>
      </c>
      <c r="B40" s="19" t="s">
        <v>57</v>
      </c>
      <c r="C40" s="20">
        <v>521.5</v>
      </c>
    </row>
    <row r="41" spans="1:3" ht="29.25" customHeight="1">
      <c r="A41" s="6" t="s">
        <v>58</v>
      </c>
      <c r="B41" s="27" t="s">
        <v>59</v>
      </c>
      <c r="C41" s="9">
        <f>SUM(C42)</f>
        <v>404.20000000000005</v>
      </c>
    </row>
    <row r="42" spans="1:3" ht="20.25" customHeight="1">
      <c r="A42" s="22" t="s">
        <v>60</v>
      </c>
      <c r="B42" s="23" t="s">
        <v>61</v>
      </c>
      <c r="C42" s="12">
        <f>SUM(C43:C46)</f>
        <v>404.20000000000005</v>
      </c>
    </row>
    <row r="43" spans="1:3" ht="27" customHeight="1">
      <c r="A43" s="30" t="s">
        <v>62</v>
      </c>
      <c r="B43" s="19" t="s">
        <v>63</v>
      </c>
      <c r="C43" s="20">
        <v>95.4</v>
      </c>
    </row>
    <row r="44" spans="1:3" ht="27" customHeight="1">
      <c r="A44" s="30" t="s">
        <v>64</v>
      </c>
      <c r="B44" s="19" t="s">
        <v>65</v>
      </c>
      <c r="C44" s="20">
        <v>0.4</v>
      </c>
    </row>
    <row r="45" spans="1:3" ht="19.5" customHeight="1">
      <c r="A45" s="30" t="s">
        <v>66</v>
      </c>
      <c r="B45" s="19" t="s">
        <v>67</v>
      </c>
      <c r="C45" s="20">
        <v>2.1</v>
      </c>
    </row>
    <row r="46" spans="1:3" ht="15.75" customHeight="1">
      <c r="A46" s="30" t="s">
        <v>68</v>
      </c>
      <c r="B46" s="19" t="s">
        <v>69</v>
      </c>
      <c r="C46" s="20">
        <v>306.3</v>
      </c>
    </row>
    <row r="47" spans="1:3" ht="30.75" customHeight="1">
      <c r="A47" s="31" t="s">
        <v>70</v>
      </c>
      <c r="B47" s="32" t="s">
        <v>71</v>
      </c>
      <c r="C47" s="9">
        <f>SUM(C48)</f>
        <v>5145.1</v>
      </c>
    </row>
    <row r="48" spans="1:3" ht="15.75" customHeight="1">
      <c r="A48" s="29" t="s">
        <v>72</v>
      </c>
      <c r="B48" s="28" t="s">
        <v>73</v>
      </c>
      <c r="C48" s="12">
        <f>SUM(C49)</f>
        <v>5145.1</v>
      </c>
    </row>
    <row r="49" spans="1:3" ht="18.75" customHeight="1">
      <c r="A49" s="13" t="s">
        <v>74</v>
      </c>
      <c r="B49" s="14" t="s">
        <v>75</v>
      </c>
      <c r="C49" s="15">
        <f>SUM(C50)</f>
        <v>5145.1</v>
      </c>
    </row>
    <row r="50" spans="1:3" ht="27" customHeight="1">
      <c r="A50" s="18" t="s">
        <v>76</v>
      </c>
      <c r="B50" s="19" t="s">
        <v>77</v>
      </c>
      <c r="C50" s="20">
        <v>5145.1</v>
      </c>
    </row>
    <row r="51" spans="1:3" ht="28.5" customHeight="1">
      <c r="A51" s="6" t="s">
        <v>78</v>
      </c>
      <c r="B51" s="16" t="s">
        <v>79</v>
      </c>
      <c r="C51" s="9">
        <f>SUM(C52,C55)</f>
        <v>110</v>
      </c>
    </row>
    <row r="52" spans="1:3" ht="63" customHeight="1">
      <c r="A52" s="22" t="s">
        <v>80</v>
      </c>
      <c r="B52" s="28" t="s">
        <v>81</v>
      </c>
      <c r="C52" s="12">
        <f>SUM(C53)</f>
        <v>50</v>
      </c>
    </row>
    <row r="53" spans="1:3" ht="55.5" customHeight="1">
      <c r="A53" s="24" t="s">
        <v>82</v>
      </c>
      <c r="B53" s="61" t="s">
        <v>83</v>
      </c>
      <c r="C53" s="15">
        <f>SUM(C54)</f>
        <v>50</v>
      </c>
    </row>
    <row r="54" spans="1:3" ht="69" customHeight="1">
      <c r="A54" s="25" t="s">
        <v>84</v>
      </c>
      <c r="B54" s="19" t="s">
        <v>85</v>
      </c>
      <c r="C54" s="20">
        <v>50</v>
      </c>
    </row>
    <row r="55" spans="1:3" ht="46.5" customHeight="1">
      <c r="A55" s="22" t="s">
        <v>86</v>
      </c>
      <c r="B55" s="28" t="s">
        <v>87</v>
      </c>
      <c r="C55" s="12">
        <f>SUM(C56)</f>
        <v>60</v>
      </c>
    </row>
    <row r="56" spans="1:3" ht="27" customHeight="1">
      <c r="A56" s="33" t="s">
        <v>88</v>
      </c>
      <c r="B56" s="14" t="s">
        <v>89</v>
      </c>
      <c r="C56" s="15">
        <f>SUM(C57)</f>
        <v>60</v>
      </c>
    </row>
    <row r="57" spans="1:3" ht="39.75" customHeight="1">
      <c r="A57" s="25" t="s">
        <v>90</v>
      </c>
      <c r="B57" s="19" t="s">
        <v>91</v>
      </c>
      <c r="C57" s="20">
        <v>60</v>
      </c>
    </row>
    <row r="58" spans="1:3" ht="20.25" customHeight="1">
      <c r="A58" s="6" t="s">
        <v>92</v>
      </c>
      <c r="B58" s="27" t="s">
        <v>93</v>
      </c>
      <c r="C58" s="9">
        <f>SUM(C59,C61,C62)</f>
        <v>281</v>
      </c>
    </row>
    <row r="59" spans="1:3" ht="38.25" customHeight="1">
      <c r="A59" s="22" t="s">
        <v>94</v>
      </c>
      <c r="B59" s="17" t="s">
        <v>95</v>
      </c>
      <c r="C59" s="12">
        <f>SUM(C60)</f>
        <v>50</v>
      </c>
    </row>
    <row r="60" spans="1:3" ht="39" customHeight="1">
      <c r="A60" s="25" t="s">
        <v>96</v>
      </c>
      <c r="B60" s="34" t="s">
        <v>97</v>
      </c>
      <c r="C60" s="20">
        <v>50</v>
      </c>
    </row>
    <row r="61" spans="1:3" ht="51" customHeight="1">
      <c r="A61" s="29" t="s">
        <v>98</v>
      </c>
      <c r="B61" s="28" t="s">
        <v>99</v>
      </c>
      <c r="C61" s="12">
        <v>34</v>
      </c>
    </row>
    <row r="62" spans="1:3" ht="27" customHeight="1">
      <c r="A62" s="22" t="s">
        <v>100</v>
      </c>
      <c r="B62" s="17" t="s">
        <v>101</v>
      </c>
      <c r="C62" s="12">
        <f>SUM(C63)</f>
        <v>197</v>
      </c>
    </row>
    <row r="63" spans="1:3" ht="33" customHeight="1">
      <c r="A63" s="25" t="s">
        <v>102</v>
      </c>
      <c r="B63" s="34" t="s">
        <v>103</v>
      </c>
      <c r="C63" s="20">
        <v>197</v>
      </c>
    </row>
    <row r="64" spans="1:3" ht="20.25" customHeight="1">
      <c r="A64" s="62" t="s">
        <v>155</v>
      </c>
      <c r="B64" s="63" t="s">
        <v>156</v>
      </c>
      <c r="C64" s="9">
        <f>SUM(C65)</f>
        <v>16.2</v>
      </c>
    </row>
    <row r="65" spans="1:3" ht="18.75" customHeight="1">
      <c r="A65" s="64" t="s">
        <v>157</v>
      </c>
      <c r="B65" s="65" t="s">
        <v>158</v>
      </c>
      <c r="C65" s="12">
        <f>SUM(C66)</f>
        <v>16.2</v>
      </c>
    </row>
    <row r="66" spans="1:3" ht="18" customHeight="1">
      <c r="A66" s="66" t="s">
        <v>159</v>
      </c>
      <c r="B66" s="67" t="s">
        <v>160</v>
      </c>
      <c r="C66" s="20">
        <v>16.2</v>
      </c>
    </row>
    <row r="67" spans="1:3" ht="12.75">
      <c r="A67" s="35" t="s">
        <v>104</v>
      </c>
      <c r="B67" s="36" t="s">
        <v>105</v>
      </c>
      <c r="C67" s="74">
        <f>SUM(C68,C96)</f>
        <v>112634.66333</v>
      </c>
    </row>
    <row r="68" spans="1:3" ht="25.5">
      <c r="A68" s="37" t="s">
        <v>106</v>
      </c>
      <c r="B68" s="36" t="s">
        <v>107</v>
      </c>
      <c r="C68" s="9">
        <f>SUM(C69,C72,C80,C93)</f>
        <v>112683.7</v>
      </c>
    </row>
    <row r="69" spans="1:3" ht="25.5">
      <c r="A69" s="38" t="s">
        <v>108</v>
      </c>
      <c r="B69" s="39" t="s">
        <v>109</v>
      </c>
      <c r="C69" s="40">
        <f>SUM(C70)</f>
        <v>59973.1</v>
      </c>
    </row>
    <row r="70" spans="1:3" ht="19.5" customHeight="1">
      <c r="A70" s="41" t="s">
        <v>110</v>
      </c>
      <c r="B70" s="42" t="s">
        <v>111</v>
      </c>
      <c r="C70" s="12">
        <f>SUM(C71)</f>
        <v>59973.1</v>
      </c>
    </row>
    <row r="71" spans="1:3" ht="22.5">
      <c r="A71" s="43" t="s">
        <v>112</v>
      </c>
      <c r="B71" s="44" t="s">
        <v>113</v>
      </c>
      <c r="C71" s="20">
        <v>59973.1</v>
      </c>
    </row>
    <row r="72" spans="1:3" ht="30.75" customHeight="1">
      <c r="A72" s="45" t="s">
        <v>114</v>
      </c>
      <c r="B72" s="46" t="s">
        <v>115</v>
      </c>
      <c r="C72" s="47">
        <f>SUM(C73)</f>
        <v>5347.5</v>
      </c>
    </row>
    <row r="73" spans="1:3" ht="12.75">
      <c r="A73" s="48" t="s">
        <v>116</v>
      </c>
      <c r="B73" s="49" t="s">
        <v>117</v>
      </c>
      <c r="C73" s="12">
        <f>SUM(C74)</f>
        <v>5347.5</v>
      </c>
    </row>
    <row r="74" spans="1:3" ht="17.25" customHeight="1">
      <c r="A74" s="30" t="s">
        <v>118</v>
      </c>
      <c r="B74" s="50" t="s">
        <v>119</v>
      </c>
      <c r="C74" s="20">
        <f>SUM(C75:C79)</f>
        <v>5347.5</v>
      </c>
    </row>
    <row r="75" spans="1:3" ht="56.25" customHeight="1">
      <c r="A75" s="51"/>
      <c r="B75" s="52" t="s">
        <v>120</v>
      </c>
      <c r="C75" s="20">
        <v>1297.5</v>
      </c>
    </row>
    <row r="76" spans="1:3" ht="60" customHeight="1">
      <c r="A76" s="51"/>
      <c r="B76" s="53" t="s">
        <v>121</v>
      </c>
      <c r="C76" s="20">
        <v>93.7</v>
      </c>
    </row>
    <row r="77" spans="1:3" ht="48.75" customHeight="1">
      <c r="A77" s="51"/>
      <c r="B77" s="54" t="s">
        <v>122</v>
      </c>
      <c r="C77" s="20">
        <v>1500</v>
      </c>
    </row>
    <row r="78" spans="1:3" ht="48.75" customHeight="1">
      <c r="A78" s="51"/>
      <c r="B78" s="53" t="s">
        <v>123</v>
      </c>
      <c r="C78" s="20">
        <v>2212.7</v>
      </c>
    </row>
    <row r="79" spans="1:3" ht="50.25" customHeight="1">
      <c r="A79" s="51"/>
      <c r="B79" s="54" t="s">
        <v>124</v>
      </c>
      <c r="C79" s="20">
        <v>243.6</v>
      </c>
    </row>
    <row r="80" spans="1:3" ht="25.5">
      <c r="A80" s="55" t="s">
        <v>125</v>
      </c>
      <c r="B80" s="46" t="s">
        <v>126</v>
      </c>
      <c r="C80" s="47">
        <f>SUM(C81,C83,C91)</f>
        <v>47293.1</v>
      </c>
    </row>
    <row r="81" spans="1:3" ht="38.25">
      <c r="A81" s="55" t="s">
        <v>127</v>
      </c>
      <c r="B81" s="46" t="s">
        <v>128</v>
      </c>
      <c r="C81" s="47">
        <f>SUM(C82)</f>
        <v>192.4</v>
      </c>
    </row>
    <row r="82" spans="1:3" ht="22.5">
      <c r="A82" s="30" t="s">
        <v>129</v>
      </c>
      <c r="B82" s="50" t="s">
        <v>130</v>
      </c>
      <c r="C82" s="20">
        <v>192.4</v>
      </c>
    </row>
    <row r="83" spans="1:3" ht="22.5" customHeight="1">
      <c r="A83" s="48" t="s">
        <v>131</v>
      </c>
      <c r="B83" s="49" t="s">
        <v>132</v>
      </c>
      <c r="C83" s="47">
        <f>SUM(C84)</f>
        <v>46999.899999999994</v>
      </c>
    </row>
    <row r="84" spans="1:3" ht="27.75" customHeight="1">
      <c r="A84" s="30" t="s">
        <v>133</v>
      </c>
      <c r="B84" s="50" t="s">
        <v>134</v>
      </c>
      <c r="C84" s="20">
        <f>SUM(C85:C90)</f>
        <v>46999.899999999994</v>
      </c>
    </row>
    <row r="85" spans="1:3" ht="38.25" customHeight="1">
      <c r="A85" s="21"/>
      <c r="B85" s="52" t="s">
        <v>135</v>
      </c>
      <c r="C85" s="20">
        <v>368.6</v>
      </c>
    </row>
    <row r="86" spans="1:3" ht="35.25" customHeight="1">
      <c r="A86" s="21"/>
      <c r="B86" s="52" t="s">
        <v>136</v>
      </c>
      <c r="C86" s="20">
        <v>7.1</v>
      </c>
    </row>
    <row r="87" spans="1:3" ht="114" customHeight="1">
      <c r="A87" s="21"/>
      <c r="B87" s="52" t="s">
        <v>137</v>
      </c>
      <c r="C87" s="20">
        <v>43509.1</v>
      </c>
    </row>
    <row r="88" spans="1:3" ht="46.5" customHeight="1">
      <c r="A88" s="21"/>
      <c r="B88" s="52" t="s">
        <v>138</v>
      </c>
      <c r="C88" s="20">
        <v>44.5</v>
      </c>
    </row>
    <row r="89" spans="1:3" ht="112.5" customHeight="1">
      <c r="A89" s="21"/>
      <c r="B89" s="53" t="s">
        <v>139</v>
      </c>
      <c r="C89" s="20">
        <v>1009.4</v>
      </c>
    </row>
    <row r="90" spans="1:3" ht="60" customHeight="1">
      <c r="A90" s="21"/>
      <c r="B90" s="52" t="s">
        <v>140</v>
      </c>
      <c r="C90" s="20">
        <v>2061.2</v>
      </c>
    </row>
    <row r="91" spans="1:3" ht="30.75" customHeight="1">
      <c r="A91" s="10" t="s">
        <v>148</v>
      </c>
      <c r="B91" s="58" t="s">
        <v>149</v>
      </c>
      <c r="C91" s="12">
        <f>SUM(C92)</f>
        <v>100.8</v>
      </c>
    </row>
    <row r="92" spans="1:3" ht="24" customHeight="1">
      <c r="A92" s="21" t="s">
        <v>150</v>
      </c>
      <c r="B92" s="52" t="s">
        <v>151</v>
      </c>
      <c r="C92" s="20">
        <v>100.8</v>
      </c>
    </row>
    <row r="93" spans="1:3" ht="20.25" customHeight="1">
      <c r="A93" s="56" t="s">
        <v>141</v>
      </c>
      <c r="B93" s="57" t="s">
        <v>142</v>
      </c>
      <c r="C93" s="40">
        <f>SUM(C94)</f>
        <v>70</v>
      </c>
    </row>
    <row r="94" spans="1:3" ht="50.25" customHeight="1">
      <c r="A94" s="10" t="s">
        <v>143</v>
      </c>
      <c r="B94" s="58" t="s">
        <v>144</v>
      </c>
      <c r="C94" s="12">
        <f>SUM(C95)</f>
        <v>70</v>
      </c>
    </row>
    <row r="95" spans="1:3" ht="44.25" customHeight="1">
      <c r="A95" s="21" t="s">
        <v>145</v>
      </c>
      <c r="B95" s="52" t="s">
        <v>146</v>
      </c>
      <c r="C95" s="20">
        <v>70</v>
      </c>
    </row>
    <row r="96" spans="1:3" ht="39" customHeight="1">
      <c r="A96" s="68" t="s">
        <v>161</v>
      </c>
      <c r="B96" s="69" t="s">
        <v>162</v>
      </c>
      <c r="C96" s="72">
        <f>SUM(C97)</f>
        <v>-49.03667</v>
      </c>
    </row>
    <row r="97" spans="1:3" ht="38.25" customHeight="1">
      <c r="A97" s="70" t="s">
        <v>163</v>
      </c>
      <c r="B97" s="71" t="s">
        <v>164</v>
      </c>
      <c r="C97" s="73">
        <v>-49.03667</v>
      </c>
    </row>
    <row r="98" spans="1:3" ht="12.75">
      <c r="A98" s="5"/>
      <c r="B98" s="59" t="s">
        <v>147</v>
      </c>
      <c r="C98" s="74">
        <f>SUM(C15,C67)</f>
        <v>136460.06333</v>
      </c>
    </row>
  </sheetData>
  <sheetProtection/>
  <mergeCells count="10">
    <mergeCell ref="A11:C11"/>
    <mergeCell ref="B4:C4"/>
    <mergeCell ref="B5:C5"/>
    <mergeCell ref="B6:C6"/>
    <mergeCell ref="B1:C1"/>
    <mergeCell ref="B2:C2"/>
    <mergeCell ref="B3:C3"/>
    <mergeCell ref="B7:C7"/>
    <mergeCell ref="B8:C8"/>
    <mergeCell ref="B9:C9"/>
  </mergeCells>
  <printOptions/>
  <pageMargins left="0.7874015748031497" right="0" top="0.3937007874015748" bottom="0.1968503937007874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2013-01-02T06:11:43Z</cp:lastPrinted>
  <dcterms:created xsi:type="dcterms:W3CDTF">2013-01-01T12:42:26Z</dcterms:created>
  <dcterms:modified xsi:type="dcterms:W3CDTF">2013-04-03T12:11:30Z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