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расходы" sheetId="1" r:id="rId1"/>
    <sheet name="адм.источ.4" sheetId="2" r:id="rId2"/>
    <sheet name="источ." sheetId="3" r:id="rId3"/>
    <sheet name="доходы" sheetId="4" r:id="rId4"/>
  </sheets>
  <externalReferences>
    <externalReference r:id="rId7"/>
    <externalReference r:id="rId8"/>
  </externalReferences>
  <definedNames>
    <definedName name="BUDG_NAME" localSheetId="1">#REF!</definedName>
    <definedName name="BUDG_NAME" localSheetId="2">#REF!</definedName>
    <definedName name="BUDG_NAME">#REF!</definedName>
    <definedName name="calc_order" localSheetId="1">#REF!</definedName>
    <definedName name="calc_order" localSheetId="2">#REF!</definedName>
    <definedName name="calc_order">#REF!</definedName>
    <definedName name="checked" localSheetId="1">#REF!</definedName>
    <definedName name="checked" localSheetId="2">#REF!</definedName>
    <definedName name="checked">#REF!</definedName>
    <definedName name="CHIEF" localSheetId="1">#REF!</definedName>
    <definedName name="CHIEF" localSheetId="2">#REF!</definedName>
    <definedName name="CHIEF">#REF!</definedName>
    <definedName name="CHIEF_DIV" localSheetId="1">#REF!</definedName>
    <definedName name="CHIEF_DIV" localSheetId="2">#REF!</definedName>
    <definedName name="CHIEF_DIV">#REF!</definedName>
    <definedName name="CHIEF_FIN" localSheetId="1">#REF!</definedName>
    <definedName name="CHIEF_FIN" localSheetId="2">#REF!</definedName>
    <definedName name="CHIEF_FIN">#REF!</definedName>
    <definedName name="chief_OUR" localSheetId="1">#REF!</definedName>
    <definedName name="chief_OUR" localSheetId="2">#REF!</definedName>
    <definedName name="chief_OUR">#REF!</definedName>
    <definedName name="CHIEF_POST" localSheetId="1">#REF!</definedName>
    <definedName name="CHIEF_POST" localSheetId="2">#REF!</definedName>
    <definedName name="CHIEF_POST">#REF!</definedName>
    <definedName name="CHIEF_POST_OUR" localSheetId="1">#REF!</definedName>
    <definedName name="CHIEF_POST_OUR" localSheetId="2">#REF!</definedName>
    <definedName name="CHIEF_POST_OUR">#REF!</definedName>
    <definedName name="cod">#REF!</definedName>
    <definedName name="code" localSheetId="1">#REF!</definedName>
    <definedName name="code" localSheetId="2">#REF!</definedName>
    <definedName name="code">#REF!</definedName>
    <definedName name="col1" localSheetId="1">#REF!</definedName>
    <definedName name="col1" localSheetId="2">#REF!</definedName>
    <definedName name="col1">#REF!</definedName>
    <definedName name="col10" localSheetId="1">#REF!</definedName>
    <definedName name="col10" localSheetId="2">#REF!</definedName>
    <definedName name="col10">#REF!</definedName>
    <definedName name="col11" localSheetId="1">#REF!</definedName>
    <definedName name="col11" localSheetId="2">#REF!</definedName>
    <definedName name="col11">#REF!</definedName>
    <definedName name="col12" localSheetId="1">#REF!</definedName>
    <definedName name="col12" localSheetId="2">#REF!</definedName>
    <definedName name="col12">#REF!</definedName>
    <definedName name="col13" localSheetId="1">#REF!</definedName>
    <definedName name="col13" localSheetId="2">#REF!</definedName>
    <definedName name="col13">#REF!</definedName>
    <definedName name="col14" localSheetId="1">#REF!</definedName>
    <definedName name="col14" localSheetId="2">#REF!</definedName>
    <definedName name="col14">#REF!</definedName>
    <definedName name="col15" localSheetId="1">#REF!</definedName>
    <definedName name="col15" localSheetId="2">#REF!</definedName>
    <definedName name="col15">#REF!</definedName>
    <definedName name="col16" localSheetId="1">#REF!</definedName>
    <definedName name="col16" localSheetId="2">#REF!</definedName>
    <definedName name="col16">#REF!</definedName>
    <definedName name="col17" localSheetId="1">#REF!</definedName>
    <definedName name="col17" localSheetId="2">#REF!</definedName>
    <definedName name="col17">#REF!</definedName>
    <definedName name="col18" localSheetId="1">#REF!</definedName>
    <definedName name="col18" localSheetId="2">#REF!</definedName>
    <definedName name="col18">#REF!</definedName>
    <definedName name="col19" localSheetId="1">#REF!</definedName>
    <definedName name="col19" localSheetId="2">#REF!</definedName>
    <definedName name="col19">#REF!</definedName>
    <definedName name="col2" localSheetId="1">#REF!</definedName>
    <definedName name="col2" localSheetId="2">#REF!</definedName>
    <definedName name="col2">#REF!</definedName>
    <definedName name="col20" localSheetId="1">#REF!</definedName>
    <definedName name="col20" localSheetId="2">#REF!</definedName>
    <definedName name="col20">#REF!</definedName>
    <definedName name="col21" localSheetId="1">#REF!</definedName>
    <definedName name="col21" localSheetId="2">#REF!</definedName>
    <definedName name="col21">#REF!</definedName>
    <definedName name="col22" localSheetId="1">#REF!</definedName>
    <definedName name="col22" localSheetId="2">#REF!</definedName>
    <definedName name="col22">#REF!</definedName>
    <definedName name="col23" localSheetId="1">#REF!</definedName>
    <definedName name="col23" localSheetId="2">#REF!</definedName>
    <definedName name="col23">#REF!</definedName>
    <definedName name="col24" localSheetId="1">#REF!</definedName>
    <definedName name="col24" localSheetId="2">#REF!</definedName>
    <definedName name="col24">#REF!</definedName>
    <definedName name="col25" localSheetId="1">#REF!</definedName>
    <definedName name="col25" localSheetId="2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1">#REF!</definedName>
    <definedName name="col3" localSheetId="2">#REF!</definedName>
    <definedName name="col3">#REF!</definedName>
    <definedName name="col4" localSheetId="1">#REF!</definedName>
    <definedName name="col4" localSheetId="2">#REF!</definedName>
    <definedName name="col4">#REF!</definedName>
    <definedName name="col5" localSheetId="1">#REF!</definedName>
    <definedName name="col5" localSheetId="2">#REF!</definedName>
    <definedName name="col5">#REF!</definedName>
    <definedName name="col6" localSheetId="1">#REF!</definedName>
    <definedName name="col6" localSheetId="2">#REF!</definedName>
    <definedName name="col6">#REF!</definedName>
    <definedName name="col7" localSheetId="1">#REF!</definedName>
    <definedName name="col7" localSheetId="2">#REF!</definedName>
    <definedName name="col7">#REF!</definedName>
    <definedName name="col8" localSheetId="1">#REF!</definedName>
    <definedName name="col8" localSheetId="2">#REF!</definedName>
    <definedName name="col8">#REF!</definedName>
    <definedName name="col9" localSheetId="1">#REF!</definedName>
    <definedName name="col9" localSheetId="2">#REF!</definedName>
    <definedName name="col9">#REF!</definedName>
    <definedName name="CurentGroup" localSheetId="1">#REF!</definedName>
    <definedName name="CurentGroup" localSheetId="2">#REF!</definedName>
    <definedName name="CurentGroup">#REF!</definedName>
    <definedName name="CURR_USER" localSheetId="1">#REF!</definedName>
    <definedName name="CURR_USER" localSheetId="2">#REF!</definedName>
    <definedName name="CURR_USER">#REF!</definedName>
    <definedName name="CurRow" localSheetId="1">#REF!</definedName>
    <definedName name="CurRow" localSheetId="2">#REF!</definedName>
    <definedName name="CurRow">#REF!</definedName>
    <definedName name="cYear1">#REF!</definedName>
    <definedName name="Data" localSheetId="1">#REF!</definedName>
    <definedName name="Data" localSheetId="2">#REF!</definedName>
    <definedName name="Data">#REF!</definedName>
    <definedName name="DataFields" localSheetId="1">#REF!</definedName>
    <definedName name="DataFields" localSheetId="2">#REF!</definedName>
    <definedName name="DataFields">#REF!</definedName>
    <definedName name="date_BEG" localSheetId="1">#REF!</definedName>
    <definedName name="date_BEG" localSheetId="2">#REF!</definedName>
    <definedName name="date_BEG">#REF!</definedName>
    <definedName name="date_END" localSheetId="1">#REF!</definedName>
    <definedName name="date_END" localSheetId="2">#REF!</definedName>
    <definedName name="date_END">#REF!</definedName>
    <definedName name="del" localSheetId="1">#REF!</definedName>
    <definedName name="del" localSheetId="2">#REF!</definedName>
    <definedName name="del">#REF!</definedName>
    <definedName name="DEP_FULL_NAME" localSheetId="1">#REF!</definedName>
    <definedName name="DEP_FULL_NAME" localSheetId="2">#REF!</definedName>
    <definedName name="DEP_FULL_NAME">#REF!</definedName>
    <definedName name="dep_name1" localSheetId="1">#REF!</definedName>
    <definedName name="dep_name1" localSheetId="2">#REF!</definedName>
    <definedName name="dep_name1">#REF!</definedName>
    <definedName name="doc_date" localSheetId="1">#REF!</definedName>
    <definedName name="doc_date" localSheetId="2">#REF!</definedName>
    <definedName name="doc_date">#REF!</definedName>
    <definedName name="doc_num" localSheetId="1">#REF!</definedName>
    <definedName name="doc_num" localSheetId="2">#REF!</definedName>
    <definedName name="doc_num">#REF!</definedName>
    <definedName name="doc_quarter" localSheetId="1">#REF!</definedName>
    <definedName name="doc_quarter" localSheetId="2">#REF!</definedName>
    <definedName name="doc_quarter">#REF!</definedName>
    <definedName name="End1" localSheetId="1">#REF!</definedName>
    <definedName name="End1" localSheetId="2">#REF!</definedName>
    <definedName name="End1">#REF!</definedName>
    <definedName name="End10" localSheetId="1">#REF!</definedName>
    <definedName name="End10" localSheetId="2">#REF!</definedName>
    <definedName name="End10">#REF!</definedName>
    <definedName name="End2" localSheetId="1">#REF!</definedName>
    <definedName name="End2" localSheetId="2">#REF!</definedName>
    <definedName name="End2">#REF!</definedName>
    <definedName name="End3" localSheetId="1">#REF!</definedName>
    <definedName name="End3" localSheetId="2">#REF!</definedName>
    <definedName name="End3">#REF!</definedName>
    <definedName name="End4" localSheetId="1">#REF!</definedName>
    <definedName name="End4" localSheetId="2">#REF!</definedName>
    <definedName name="End4">#REF!</definedName>
    <definedName name="End5" localSheetId="1">#REF!</definedName>
    <definedName name="End5" localSheetId="2">#REF!</definedName>
    <definedName name="End5">#REF!</definedName>
    <definedName name="End6" localSheetId="1">#REF!</definedName>
    <definedName name="End6" localSheetId="2">#REF!</definedName>
    <definedName name="End6">#REF!</definedName>
    <definedName name="End7" localSheetId="1">#REF!</definedName>
    <definedName name="End7" localSheetId="2">#REF!</definedName>
    <definedName name="End7">#REF!</definedName>
    <definedName name="End8" localSheetId="1">#REF!</definedName>
    <definedName name="End8" localSheetId="2">#REF!</definedName>
    <definedName name="End8">#REF!</definedName>
    <definedName name="End9" localSheetId="1">#REF!</definedName>
    <definedName name="End9" localSheetId="2">#REF!</definedName>
    <definedName name="End9">#REF!</definedName>
    <definedName name="EndRow" localSheetId="1">#REF!</definedName>
    <definedName name="EndRow" localSheetId="2">#REF!</definedName>
    <definedName name="EndRow">#REF!</definedName>
    <definedName name="GLBUH" localSheetId="1">#REF!</definedName>
    <definedName name="GLBUH" localSheetId="2">#REF!</definedName>
    <definedName name="GLBUH">#REF!</definedName>
    <definedName name="GLBUH_OUR" localSheetId="1">#REF!</definedName>
    <definedName name="GLBUH_OUR" localSheetId="2">#REF!</definedName>
    <definedName name="GLBUH_OUR">#REF!</definedName>
    <definedName name="GLBUH_POST_OUR" localSheetId="1">#REF!</definedName>
    <definedName name="GLBUH_POST_OUR" localSheetId="2">#REF!</definedName>
    <definedName name="GLBUH_POST_OUR">#REF!</definedName>
    <definedName name="GroupOrder" localSheetId="1">#REF!</definedName>
    <definedName name="GroupOrder" localSheetId="2">#REF!</definedName>
    <definedName name="GroupOrder">#REF!</definedName>
    <definedName name="HEAD" localSheetId="1">#REF!</definedName>
    <definedName name="HEAD" localSheetId="2">#REF!</definedName>
    <definedName name="HEAD">#REF!</definedName>
    <definedName name="kadr_OUR" localSheetId="1">#REF!</definedName>
    <definedName name="kadr_OUR" localSheetId="2">#REF!</definedName>
    <definedName name="KADR_OUR">#REF!</definedName>
    <definedName name="kassir_OUR" localSheetId="1">#REF!</definedName>
    <definedName name="kassir_OUR" localSheetId="2">#REF!</definedName>
    <definedName name="KASSIR_OUR">#REF!</definedName>
    <definedName name="KASSIR_POST_OUR">#REF!</definedName>
    <definedName name="LAST_DOC_MODIFY" localSheetId="1">#REF!</definedName>
    <definedName name="LAST_DOC_MODIFY" localSheetId="2">#REF!</definedName>
    <definedName name="LAST_DOC_MODIFY">#REF!</definedName>
    <definedName name="link_row" localSheetId="1">#REF!</definedName>
    <definedName name="link_row" localSheetId="2">#REF!</definedName>
    <definedName name="link_row">#REF!</definedName>
    <definedName name="link_saved" localSheetId="1">#REF!</definedName>
    <definedName name="link_saved" localSheetId="2">#REF!</definedName>
    <definedName name="link_saved">#REF!</definedName>
    <definedName name="LONGNAME_OUR" localSheetId="1">#REF!</definedName>
    <definedName name="LONGNAME_OUR" localSheetId="2">#REF!</definedName>
    <definedName name="LONGNAME_OUR">#REF!</definedName>
    <definedName name="lr_new">#REF!</definedName>
    <definedName name="NASTR_PRN_DEP_NAME">#REF!</definedName>
    <definedName name="notNullCol" localSheetId="1">#REF!</definedName>
    <definedName name="notNullCol" localSheetId="2">#REF!</definedName>
    <definedName name="notNullCol">#REF!</definedName>
    <definedName name="OKATO" localSheetId="1">#REF!</definedName>
    <definedName name="OKATO" localSheetId="2">#REF!</definedName>
    <definedName name="OKATO">#REF!</definedName>
    <definedName name="OKPO" localSheetId="1">#REF!</definedName>
    <definedName name="OKPO" localSheetId="2">#REF!</definedName>
    <definedName name="OKPO">#REF!</definedName>
    <definedName name="OKPO_OUR" localSheetId="1">#REF!</definedName>
    <definedName name="OKPO_OUR" localSheetId="2">#REF!</definedName>
    <definedName name="OKPO_OUR">#REF!</definedName>
    <definedName name="OKVED" localSheetId="1">#REF!</definedName>
    <definedName name="OKVED" localSheetId="2">#REF!</definedName>
    <definedName name="OKVED">#REF!</definedName>
    <definedName name="OKVED1" localSheetId="1">#REF!</definedName>
    <definedName name="OKVED1" localSheetId="2">#REF!</definedName>
    <definedName name="OKVED1">#REF!</definedName>
    <definedName name="orderrow">#REF!</definedName>
    <definedName name="orders" localSheetId="1">#REF!</definedName>
    <definedName name="orders" localSheetId="2">#REF!</definedName>
    <definedName name="orders">#REF!</definedName>
    <definedName name="ORGNAME_OUR" localSheetId="1">#REF!</definedName>
    <definedName name="ORGNAME_OUR" localSheetId="2">#REF!</definedName>
    <definedName name="ORGNAME_OUR">#REF!</definedName>
    <definedName name="OUR_ADR" localSheetId="1">#REF!</definedName>
    <definedName name="OUR_ADR" localSheetId="2">#REF!</definedName>
    <definedName name="OUR_ADR">#REF!</definedName>
    <definedName name="PERIOD_WORK" localSheetId="1">#REF!</definedName>
    <definedName name="PERIOD_WORK" localSheetId="2">#REF!</definedName>
    <definedName name="PERIOD_WORK">#REF!</definedName>
    <definedName name="PPP_CODE" localSheetId="1">#REF!</definedName>
    <definedName name="PPP_CODE" localSheetId="2">#REF!</definedName>
    <definedName name="PPP_CODE">#REF!</definedName>
    <definedName name="PPP_CODE1" localSheetId="1">#REF!</definedName>
    <definedName name="PPP_CODE1" localSheetId="2">#REF!</definedName>
    <definedName name="PPP_CODE1">#REF!</definedName>
    <definedName name="PPP_NAME" localSheetId="1">#REF!</definedName>
    <definedName name="PPP_NAME" localSheetId="2">#REF!</definedName>
    <definedName name="PPP_NAME">#REF!</definedName>
    <definedName name="print_null" localSheetId="1">#REF!</definedName>
    <definedName name="print_null" localSheetId="2">#REF!</definedName>
    <definedName name="print_null">#REF!</definedName>
    <definedName name="prop_col">#REF!</definedName>
    <definedName name="REGION" localSheetId="1">#REF!</definedName>
    <definedName name="REGION" localSheetId="2">#REF!</definedName>
    <definedName name="REGION">#REF!</definedName>
    <definedName name="REGION_OUR" localSheetId="1">#REF!</definedName>
    <definedName name="REGION_OUR" localSheetId="2">#REF!</definedName>
    <definedName name="REGION_OUR">#REF!</definedName>
    <definedName name="REM_DATE_TYPE">#REF!</definedName>
    <definedName name="REM_MONTH">#REF!</definedName>
    <definedName name="REM_SONO" localSheetId="1">#REF!</definedName>
    <definedName name="REM_SONO" localSheetId="2">#REF!</definedName>
    <definedName name="REM_SONO">#REF!</definedName>
    <definedName name="REM_YEAR">#REF!</definedName>
    <definedName name="REPLACE_ZERO" localSheetId="1">#REF!</definedName>
    <definedName name="REPLACE_ZERO" localSheetId="2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1">#REF!</definedName>
    <definedName name="SONO" localSheetId="2">#REF!</definedName>
    <definedName name="SONO">#REF!</definedName>
    <definedName name="SONO_OUR" localSheetId="1">#REF!</definedName>
    <definedName name="SONO_OUR" localSheetId="2">#REF!</definedName>
    <definedName name="SONO_OUR">#REF!</definedName>
    <definedName name="SONO2" localSheetId="1">#REF!</definedName>
    <definedName name="SONO2" localSheetId="2">#REF!</definedName>
    <definedName name="SONO2">#REF!</definedName>
    <definedName name="Start1" localSheetId="1">#REF!</definedName>
    <definedName name="Start1" localSheetId="2">#REF!</definedName>
    <definedName name="Start1">#REF!</definedName>
    <definedName name="Start10" localSheetId="1">#REF!</definedName>
    <definedName name="Start10" localSheetId="2">#REF!</definedName>
    <definedName name="Start10">#REF!</definedName>
    <definedName name="Start2" localSheetId="1">#REF!</definedName>
    <definedName name="Start2" localSheetId="2">#REF!</definedName>
    <definedName name="Start2">#REF!</definedName>
    <definedName name="Start3" localSheetId="1">#REF!</definedName>
    <definedName name="Start3" localSheetId="2">#REF!</definedName>
    <definedName name="Start3">#REF!</definedName>
    <definedName name="Start4" localSheetId="1">#REF!</definedName>
    <definedName name="Start4" localSheetId="2">#REF!</definedName>
    <definedName name="Start4">#REF!</definedName>
    <definedName name="Start5" localSheetId="1">#REF!</definedName>
    <definedName name="Start5" localSheetId="2">#REF!</definedName>
    <definedName name="Start5">#REF!</definedName>
    <definedName name="Start6" localSheetId="1">#REF!</definedName>
    <definedName name="Start6" localSheetId="2">#REF!</definedName>
    <definedName name="Start6">#REF!</definedName>
    <definedName name="Start7" localSheetId="1">#REF!</definedName>
    <definedName name="Start7" localSheetId="2">#REF!</definedName>
    <definedName name="Start7">#REF!</definedName>
    <definedName name="Start8" localSheetId="1">#REF!</definedName>
    <definedName name="Start8" localSheetId="2">#REF!</definedName>
    <definedName name="Start8">#REF!</definedName>
    <definedName name="Start9" localSheetId="1">#REF!</definedName>
    <definedName name="Start9" localSheetId="2">#REF!</definedName>
    <definedName name="Start9">#REF!</definedName>
    <definedName name="StartData" localSheetId="1">#REF!</definedName>
    <definedName name="StartData" localSheetId="2">#REF!</definedName>
    <definedName name="StartData">#REF!</definedName>
    <definedName name="StartRow" localSheetId="1">#REF!</definedName>
    <definedName name="StartRow" localSheetId="2">#REF!</definedName>
    <definedName name="StartRow">#REF!</definedName>
    <definedName name="TOWN" localSheetId="1">#REF!</definedName>
    <definedName name="TOWN" localSheetId="2">#REF!</definedName>
    <definedName name="TOWN">#REF!</definedName>
    <definedName name="upd" localSheetId="1">#REF!</definedName>
    <definedName name="upd" localSheetId="2">#REF!</definedName>
    <definedName name="upd">#REF!</definedName>
    <definedName name="USER_PHONE" localSheetId="1">#REF!</definedName>
    <definedName name="USER_PHONE" localSheetId="2">#REF!</definedName>
    <definedName name="USER_PHONE">#REF!</definedName>
    <definedName name="USER_POST" localSheetId="1">#REF!</definedName>
    <definedName name="USER_POST" localSheetId="2">#REF!</definedName>
    <definedName name="USER_POST">#REF!</definedName>
    <definedName name="VED">#REF!</definedName>
    <definedName name="_xlnm.Print_Titles" localSheetId="3">'доходы'!$19:$19</definedName>
    <definedName name="_xlnm.Print_Titles" localSheetId="0">'расходы'!$26:$26</definedName>
  </definedNames>
  <calcPr fullCalcOnLoad="1"/>
</workbook>
</file>

<file path=xl/sharedStrings.xml><?xml version="1.0" encoding="utf-8"?>
<sst xmlns="http://schemas.openxmlformats.org/spreadsheetml/2006/main" count="2149" uniqueCount="667">
  <si>
    <t xml:space="preserve">Приложение №  1 </t>
  </si>
  <si>
    <t>к решению Совета № 25  от 23.08.2012 г.</t>
  </si>
  <si>
    <t>к решению Совета № 21 от 21.06.2012 г.</t>
  </si>
  <si>
    <t>к решению Совета № 13 от 26.04.2012 г.</t>
  </si>
  <si>
    <t>к решению Совета № 1 от 27.02.2012 г.</t>
  </si>
  <si>
    <t xml:space="preserve">Приложение №  2 </t>
  </si>
  <si>
    <t>к решению Совета № 64 от 22.12.2011 г.</t>
  </si>
  <si>
    <t>Доходы бюджета Савинского муниципального района на 2012 год</t>
  </si>
  <si>
    <t>тыс. руб.</t>
  </si>
  <si>
    <t>Наименование показателя</t>
  </si>
  <si>
    <t>Код дохода по КД</t>
  </si>
  <si>
    <t xml:space="preserve">Сумма </t>
  </si>
  <si>
    <t>Изменения</t>
  </si>
  <si>
    <t>Сумма по решению от 27.02.2012 г.№ 1</t>
  </si>
  <si>
    <t>Сумма по решению от 26.04.2012 г.№ 13</t>
  </si>
  <si>
    <t>Сумма по решению от 21.06.2012 г.№21</t>
  </si>
  <si>
    <t>Сумма по решению от 23.08.2012 г.№ 25</t>
  </si>
  <si>
    <t>Сумма по решению от 27.09.2012 г. № 32</t>
  </si>
  <si>
    <t>Сумма по решению от 25.10.2012 г. № 37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</si>
  <si>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</si>
  <si>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</si>
  <si>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</si>
  <si>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</si>
  <si>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</si>
  <si>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</si>
  <si>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</si>
  <si>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</si>
  <si>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</si>
  <si>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000 1 01 02021 01 0000 110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</si>
  <si>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</si>
  <si>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</si>
  <si>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</si>
  <si>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</si>
  <si>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</si>
  <si>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</si>
  <si>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</si>
  <si>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</si>
  <si>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вменённый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</si>
  <si>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</si>
  <si>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</si>
  <si>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</si>
  <si>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</si>
  <si>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</si>
  <si>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</si>
  <si>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</si>
  <si>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</si>
  <si>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Налоги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</si>
  <si>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</si>
  <si>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</si>
  <si>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</si>
  <si>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 xml:space="preserve">ГОСУДАРСТВЕННАЯ ПОШЛИНА, СБОРЫ 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</si>
  <si>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</si>
  <si>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</si>
  <si>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</si>
  <si>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</si>
  <si>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</si>
  <si>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</si>
  <si>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</si>
  <si>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</si>
  <si>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</si>
  <si>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</si>
  <si>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</si>
  <si>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</si>
  <si>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</si>
  <si>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</si>
  <si>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</si>
  <si>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</si>
  <si>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</si>
  <si>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</si>
  <si>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</si>
  <si>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</si>
  <si>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</si>
  <si>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</si>
  <si>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</si>
  <si>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</si>
  <si>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</si>
  <si>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</si>
  <si>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</si>
  <si>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</si>
  <si>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</si>
  <si>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</si>
  <si>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</si>
  <si>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</si>
  <si>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</si>
  <si>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</si>
  <si>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</si>
  <si>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</si>
  <si>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</si>
  <si>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</si>
  <si>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</si>
  <si>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</si>
  <si>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</si>
  <si>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</si>
  <si>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</si>
  <si>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</si>
  <si>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</si>
  <si>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</si>
  <si>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</si>
  <si>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</si>
  <si>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</si>
  <si>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</si>
  <si>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</si>
  <si>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</si>
  <si>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</si>
  <si>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</si>
  <si>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</si>
  <si>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</si>
  <si>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</si>
  <si>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</si>
  <si>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</si>
  <si>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 за   выбросы   загрязняющих   веществ   в     атмосферный воздух стационарными объектами</t>
  </si>
  <si>
    <t>000 1 12 01010 01 0000 120</t>
  </si>
  <si>
    <t>Плата  за   выбросы   загрязняющих   веществ   в   атмосферный воздух передвижными объектами</t>
  </si>
  <si>
    <t>000 1 12 01020 01 0000 120</t>
  </si>
  <si>
    <t xml:space="preserve">Плата за сбросы загрязняющих  веществ  в  водные    объекты </t>
  </si>
  <si>
    <t>000 1 12 01030 01 0000 120</t>
  </si>
  <si>
    <t>Плата  за  размещение  отходов  производства   и   потребления</t>
  </si>
  <si>
    <t>000 1 12 01040 01 0000 120</t>
  </si>
  <si>
    <t>Плата за иные виды  негативного  воздействия 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</si>
  <si>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</si>
  <si>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</si>
  <si>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</si>
  <si>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</si>
  <si>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</si>
  <si>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</si>
  <si>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</si>
  <si>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</si>
  <si>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</si>
  <si>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</si>
  <si>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</si>
  <si>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</si>
  <si>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</si>
  <si>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</si>
  <si>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</si>
  <si>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</si>
  <si>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</si>
  <si>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</si>
  <si>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</si>
  <si>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</si>
  <si>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</si>
  <si>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</si>
  <si>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</si>
  <si>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</si>
  <si>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</si>
  <si>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</si>
  <si>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</si>
  <si>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</si>
  <si>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</si>
  <si>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</si>
  <si>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</si>
  <si>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</si>
  <si>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</si>
  <si>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</si>
  <si>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</si>
  <si>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</si>
  <si>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</si>
  <si>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</si>
  <si>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</si>
  <si>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Прочие поступления от денежных взысканий (штрафов) и иных сумм в возмещение ущерба </t>
  </si>
  <si>
    <t>000 1 16 90000 00 0000 140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</si>
  <si>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</si>
  <si>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</si>
  <si>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 xml:space="preserve">ПРОЧИЕ НЕНАЛОГОВЫЕ ДОХОДЫ </t>
  </si>
  <si>
    <t>000 1 17 00000 00 0000 000</t>
  </si>
  <si>
    <t xml:space="preserve">Прочие неналоговые доходы  </t>
  </si>
  <si>
    <t>000 1 17 05000 00 0000 180</t>
  </si>
  <si>
    <t>Прочие     неналоговые      доходы      бюджетов 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</si>
  <si>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</si>
  <si>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</si>
  <si>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</si>
  <si>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</si>
  <si>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</si>
  <si>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</si>
  <si>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</si>
  <si>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</si>
  <si>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</si>
  <si>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</si>
  <si>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</si>
  <si>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</si>
  <si>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</si>
  <si>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 молодых семей</t>
  </si>
  <si>
    <t>000 2 02 02008 00 0000 151</t>
  </si>
  <si>
    <t>Субсидии  бюджетам  муниципальных   районов   на  обеспечение жильем  молодых семей</t>
  </si>
  <si>
    <t>000 2 02 02008 05 0000 151</t>
  </si>
  <si>
    <t>Субсидии  бюджетам  на  реализацию   федеральных целевых программ</t>
  </si>
  <si>
    <t>000 2 02 02051 00 0000 151</t>
  </si>
  <si>
    <t>Субсидии  бюджетам  муниципальных   районов   на реализацию   федеральных целевых программ</t>
  </si>
  <si>
    <t>000 2 02 02051 05 0000 151</t>
  </si>
  <si>
    <t>Субсидии бюджетам на  модернизацию  региональных систем общего образования</t>
  </si>
  <si>
    <t>000 2 02 02145 00 0000 151</t>
  </si>
  <si>
    <t>Субсидии  бюджетам  муниципальных   районов   на  модернизацию 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</si>
  <si>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</si>
  <si>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</si>
  <si>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</si>
  <si>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</si>
  <si>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</si>
  <si>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* субсидии бюджетам муниципальных районов и городских округов на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 </t>
  </si>
  <si>
    <t>* субсидии  бюджетам муниципальных образований Ивановской области на финансовое обеспечение реализации подпрограммы "Государственная поддержка  граждан в сфере ипотечного жилищного кредитования" долгосрочной целевой программы "Жилище" на 2011-2015 годы</t>
  </si>
  <si>
    <t>* субсидии местным бюджетам из дорожного фонда Ивановской области на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в 2012 году</t>
  </si>
  <si>
    <t>* субсидия   из резервного фонда Правительства Ивановской области на софинансирование оплаты услуг по изготовлению проектно- сметной документации и ее экспертизы на строительство средней общеобразовательной школы в поселке Савино</t>
  </si>
  <si>
    <t xml:space="preserve">* субсидии бюджетам муниципальных образований Ивановской области на выплату Губернаторской надбавки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 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</si>
  <si>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</si>
  <si>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 на проведение ремонта ждилых помещений, принадлежащих детям - сиротам и детям, оставшимся без попечения родителей, на праве собственности, в рамках реализации  долгосрочной целевой программы "Дети Ивановской области" на 2009-2013 годы в 2012 году</t>
  </si>
  <si>
    <t xml:space="preserve">* субсидии бюджетам муниципальных районов и городских округов Ивановской области на реализацию аналогичных долгосрочных целевых программ муниципальных образований Ивановской области в целях софинансирования расходов бюджетов муниципальных районов и городских округов Ивановской области по укреплению пожарной безопасности муниципальных общеобразовательных учреждений Ивановской области в 2012 году </t>
  </si>
  <si>
    <t>* субсидии бюджетам муниципальных районов и городских округов на повышение заработной платы педагогическим работникам муниципальных дошкольных образовательных учреждений Ивановской области и дошкольных групп в муниципальных общеобразовательных учреждениях Ивановской области, реализующих программы дошкольного образования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</si>
  <si>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</si>
  <si>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</si>
  <si>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 на  составление  (изменение)                                  списков  кандидатов   в   присяжные   заседатели                                   федеральных судов общей юрисдикции в  Российской                                  Федерации</t>
  </si>
  <si>
    <t>000 2 02 03007 00 0000 151</t>
  </si>
  <si>
    <t>Субвенции бюджетам муниципальных районов на  составление  (изменение) списков  кандидатов   в   присяжные   заседатели  федеральных судов общей юрисдикции в  Российской  Федерации</t>
  </si>
  <si>
    <t>000 2 02 03007 05 0000 151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</si>
  <si>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</si>
  <si>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</si>
  <si>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</si>
  <si>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</si>
  <si>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</si>
  <si>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</si>
  <si>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</si>
  <si>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</si>
  <si>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 xml:space="preserve">* субвенци бюджетам муниципальных районов, городских округов Ивановской области на осуществление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</t>
  </si>
  <si>
    <t xml:space="preserve"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в соответствии с Законом Ивановской области от 09.01.2007 № 1-ОЗ «О комиссиях по делам несовершеннолетних и защите их прав в Ивановской области» 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</si>
  <si>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 в соответствии с Законом Ивановской области от 07.06.2010 № 52-ОЗ «О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правонарушений»</t>
  </si>
  <si>
    <t xml:space="preserve"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Законом Ивановской области от 27.05.2005 № 93-ОЗ «Об образовании в Ивановской области» в школах-детских садах, начальных, неполных средних и средних школах </t>
  </si>
  <si>
    <t>* субвенции бюджетам муниципальных районов и городских округов на ежемесячное денежное вознаграждение педагогическим работникам муниципальных образовательных учреждений за выполнение функций классного руководителя</t>
  </si>
  <si>
    <t xml:space="preserve"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группах), в соответствии с Законом Ивановской области от 27.05.2005 № 93-ОЗ «Об образовании в Ивановской области» </t>
  </si>
  <si>
    <t xml:space="preserve"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 и воспитанию детей-сирот и детей, оставшихся без попечения родителей, находящихся под опекой, детей-инвалидов в дошкольных группах в общеобразовательных учреждениях, в соответствии с Законом Ивановской области от 27.05.2005 № 93-ОЗ «Об образовании в Ивановской области» </t>
  </si>
  <si>
    <t>* субвенции бюджетам муниципальных образований на осуществление переданных государственных полномочий на организацию двухразового питания детей-сирот и детей, находящихся в трудной жизненной ситуации, в лагерях дневного пребывания в соответствии с Законом Ивановской области от 06.05.1997 № 9-ОЗ «О защите прав ребенка»</t>
  </si>
  <si>
    <t>* субвенции бюджетам муниципальных районов и городских округов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соответствии с Законом Ивановской области от 15.02.2007 № 32-ОЗ «О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</t>
  </si>
  <si>
    <t>* субвенции бюджетам муниципальных районов, городских округов на осуществление отдельных государственных полномочий Ивановской области в сфере здравоохранения в части организации оказания скорой медицинской помощи в учреждениях и подразделениях скорой медицинской помощи муниципальной системы здравоохранения, организации оказания первичной медико-санитарной помощи, включая медицинскую помощь женщинам в период беременности, во время и после родов, в муниципальных учреждениях здравоохранения Ивановской области и их соответствующих структурных подразделениях, в том числе медицинских и иных услуг, предоставляемых в паталогоанатомических отделениях, молочных кухнях, отделениях сестринского ухода</t>
  </si>
  <si>
    <t xml:space="preserve">* субвенции бюджетам муниципальных районов,городских округов на осуществление отдельных государственных полномочий Ивановской области в сфере здравоохранения в части осуществления денежных выплат медицинским работникам муниципальных учреждений здравоохранения Ивановской области,оказывающим амбулаторную медицинскую помощь и не получающим денежные выплаты в рамках реализации мероприятия по повышению доступности амбулаторной медицинской помощи Программы модернизации здравоохранения Ивановской области на 2011 - 2012 годы и мероприятий приоритетного национального проекта "Здоровье", на 2012 год </t>
  </si>
  <si>
    <t>* субвенции бюджетам муниципальных районов и городских округов на обеспечение полноценным питанием детей в возрасте до трех лет</t>
  </si>
  <si>
    <t>* субвенции бюджетам муниципальных районов на осуществление государственных полномочий по поддержке сельскохозяйственного производства в части предоставления субсидий сельскохозяйственным товаропроизводителям на реализацию молока с установлением ставок на 1 тонну реализованного молока в соответствии с Законом Ивановской области от 30.10.2008 № 125-ОЗ «О государственной поддержке сельскохозяйственного производства в Ивановской области и наделении органов местного самоуправления муниципальных районов Ивановской области отдельными государственными полномочиями в сфере поддержки сельскохозяйственного производства»</t>
  </si>
  <si>
    <t>Субвенции бюджетам муниципальных образований  на оздоровление детей</t>
  </si>
  <si>
    <t>000 2 02 03033 00 0000 151</t>
  </si>
  <si>
    <t>Субвенции  бюджетам  муниципальных  районов   на оздоровление детей</t>
  </si>
  <si>
    <t>000 2 02 03033 05 0000 151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</si>
  <si>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</si>
  <si>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</si>
  <si>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</si>
  <si>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</si>
  <si>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</si>
  <si>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</si>
  <si>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</si>
  <si>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</si>
  <si>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</si>
  <si>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</si>
  <si>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Возврат остатков субсидий,субвенций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</si>
  <si>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</si>
  <si>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</si>
  <si>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</si>
  <si>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Всего:</t>
  </si>
  <si>
    <t>к решению Совета № 32   от 27.09.2012 г.</t>
  </si>
  <si>
    <t>к решению Совета № 37  от 25.10.2012 г.</t>
  </si>
  <si>
    <t>(тыс. руб.)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</si>
  <si>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</si>
  <si>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</si>
  <si>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</si>
  <si>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</si>
  <si>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</si>
  <si>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</si>
  <si>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</si>
  <si>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</si>
  <si>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</si>
  <si>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</si>
  <si>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</si>
  <si>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</si>
  <si>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</si>
  <si>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</si>
  <si>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</si>
  <si>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</si>
  <si>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</si>
  <si>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Погашение бюджетами муниципальных районов  кредитов   от других бюджетов бюджетной системы Российской Федерации  в валюте Российской Федерации</t>
  </si>
  <si>
    <t>000 01 03 00 00 05 0000 810</t>
  </si>
  <si>
    <t>Погашение бюджетных кредитов  , полученных от других бюджетов бюджетной системы Российской Федерации  в валюте Российской Федерации</t>
  </si>
  <si>
    <t>000 01 03 00 00 00 0000 800</t>
  </si>
  <si>
    <t>Получение бюджетных кредитов  от других бюджетов бюджетной системы Российской Федерации  бюджетами муниципальных районов в валюте Российской Федерации</t>
  </si>
  <si>
    <t>000 01 03 00 00 05 0000 710</t>
  </si>
  <si>
    <t>Получение бюджетных кредитов  от других бюджетов бюджетной системы Российской Федерации  в валюте Российской Федерации</t>
  </si>
  <si>
    <t>000 01 03 00 00 00 0000 700</t>
  </si>
  <si>
    <t>Бюджетные кредиты от других бюджетов бюджетной системы Российской Федерации</t>
  </si>
  <si>
    <t>000 01 03 00 00 00 0000 000</t>
  </si>
  <si>
    <t>ИСТОЧНИКИ ВНУТРЕННЕГО ФИНАНСИРОВАНИЯ ДЕФИЦИТОВ БЮДЖЕТОВ</t>
  </si>
  <si>
    <t>000 01 00 00 00 00 0000 000</t>
  </si>
  <si>
    <t>Сумма</t>
  </si>
  <si>
    <t>Наименование</t>
  </si>
  <si>
    <t>Код классификации</t>
  </si>
  <si>
    <t>тыс.руб.</t>
  </si>
  <si>
    <t>Источники внутреннего финансирования дефицита  бюджета Савинского муниципального района на 2012 год</t>
  </si>
  <si>
    <t>к решению Совета №  64   от 22.12.2011 г.</t>
  </si>
  <si>
    <t>Приложение № 5</t>
  </si>
  <si>
    <t>к решению Совета №  1  от 27.02.2012 г.</t>
  </si>
  <si>
    <t>Приложение № 4</t>
  </si>
  <si>
    <t>к решению Совета №  13  от 26.04.2012 г.</t>
  </si>
  <si>
    <t>Приложение № 3</t>
  </si>
  <si>
    <t xml:space="preserve">Приложение № 2 </t>
  </si>
  <si>
    <t>к решению Совета № 25 от 23.08.2012 г.</t>
  </si>
  <si>
    <t xml:space="preserve">Приложение № 3 </t>
  </si>
  <si>
    <t>к решению Совета № 32 от 27.09.2012 г.</t>
  </si>
  <si>
    <t>к решению Совета № 37 от 25.10.2012 г.</t>
  </si>
  <si>
    <t>О1 05 02 01 05 0000 610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</si>
  <si>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</si>
  <si>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</si>
  <si>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</si>
  <si>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</si>
  <si>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</si>
  <si>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Увеличение прочих остатков денежных средств бюджетов</t>
  </si>
  <si>
    <t>01 05 02 01 00 0000 510</t>
  </si>
  <si>
    <t>01 05 02 00 00 0000 500</t>
  </si>
  <si>
    <t>О1 05 00 00 00 0000 500</t>
  </si>
  <si>
    <t>О1 05 00 00 00 0000 000</t>
  </si>
  <si>
    <t>01 03 00 00 05 0000 810</t>
  </si>
  <si>
    <t>01 03 00 00 00 0000 800</t>
  </si>
  <si>
    <t xml:space="preserve">Получение бюджетных кредитов от других бюджетов  бюджетной системы Российской Федерации бюджетами муниципальных районов в  валюте Российской Федерации </t>
  </si>
  <si>
    <t>01 03 00 00 05 0000 710</t>
  </si>
  <si>
    <t xml:space="preserve">Получение бюджетных кредитов от других бюджетов  бюджетной системы Российской Федерации в  валюте Российской Федерации </t>
  </si>
  <si>
    <t>01 03 00 00 00 0000 700</t>
  </si>
  <si>
    <t>01 03 00 00 00 0000 000</t>
  </si>
  <si>
    <t>О1 00 00 00 00 0000 000</t>
  </si>
  <si>
    <t>Сумма, тыс. руб.</t>
  </si>
  <si>
    <t>Финансовое управление администрации Савинского муниципального района</t>
  </si>
  <si>
    <t>источников внутреннего финансирования дефицитов бюджетов</t>
  </si>
  <si>
    <t>главного администратора источников внутреннего финансирования дефицита бюджета муниципального района</t>
  </si>
  <si>
    <t>дефицитов бюджетов</t>
  </si>
  <si>
    <t>источников финансирования</t>
  </si>
  <si>
    <t>Наименование главного администратора источников внутреннего финансирования дефицита бюджета муниципального района и кода классификации источников внутреннего финансирования дефицитов бюджетов</t>
  </si>
  <si>
    <t>Код бюджетной классификации</t>
  </si>
  <si>
    <t>на 2012 год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</si>
  <si>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</t>
  </si>
  <si>
    <t xml:space="preserve">                             к решению Совета № 64 от 22.12.2011 г. 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</si>
  <si>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 6   </t>
    </r>
  </si>
  <si>
    <t xml:space="preserve">                             к решению Совета № 1 от 27.02.2012 г. 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</si>
  <si>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 5   </t>
    </r>
  </si>
  <si>
    <t xml:space="preserve">                             к решению Совета № 13 от 26.04.2012 г. 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</si>
  <si>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№4   </t>
    </r>
  </si>
  <si>
    <t xml:space="preserve">                             к решению Совета № 21 от 21.06.2012 г. 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</si>
  <si>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 3   </t>
    </r>
  </si>
  <si>
    <t xml:space="preserve">                             к решению Совета № 25  от 23.08.2012 г. 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</si>
  <si>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 4  </t>
    </r>
  </si>
  <si>
    <t xml:space="preserve">                             к решению Совета № 32  от 27.08.2012 г. 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</si>
  <si>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 3  </t>
    </r>
  </si>
  <si>
    <t xml:space="preserve">                             к решению Совета № 37  от 25.10.2012 г. </t>
  </si>
  <si>
    <t>Всего расходов:</t>
  </si>
  <si>
    <t>810</t>
  </si>
  <si>
    <t>2600800</t>
  </si>
  <si>
    <t>0405</t>
  </si>
  <si>
    <t>117</t>
  </si>
  <si>
    <t xml:space="preserve">          Субсидии юридическим лицам (кроме государственных (муниципальных) учреждений) и физическим лицам – производителям товаров, работ, услуг</t>
  </si>
  <si>
    <t>0000</t>
  </si>
  <si>
    <t>530</t>
  </si>
  <si>
    <t xml:space="preserve">          Субвенции</t>
  </si>
  <si>
    <t>000</t>
  </si>
  <si>
    <t xml:space="preserve">          Субсидии сельскохозяйственным товаропроизводителям на реализацию молока с установлением  ставок на 1 т реализованного молока</t>
  </si>
  <si>
    <t>851</t>
  </si>
  <si>
    <t>0030400</t>
  </si>
  <si>
    <t xml:space="preserve">          Уплата налога на имущество организаций и земельного налога</t>
  </si>
  <si>
    <t>244</t>
  </si>
  <si>
    <t xml:space="preserve">          Прочая закупка товаров, работ и услуг для государственных (муниципальных) нужд</t>
  </si>
  <si>
    <t>242</t>
  </si>
  <si>
    <t xml:space="preserve">          Закупка товаров, работ, услуг в сфере информационно-коммуникационных технологий</t>
  </si>
  <si>
    <t>121</t>
  </si>
  <si>
    <t xml:space="preserve">          Фонд оплаты труда и страховые взносы</t>
  </si>
  <si>
    <t xml:space="preserve">        Органы местного самоуправления Савинского муниципального района</t>
  </si>
  <si>
    <t>0020400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</si>
  <si>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</si>
  <si>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</si>
  <si>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</si>
  <si>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</si>
  <si>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</si>
  <si>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321</t>
  </si>
  <si>
    <t>5201002</t>
  </si>
  <si>
    <t>1004</t>
  </si>
  <si>
    <t>113</t>
  </si>
  <si>
    <t xml:space="preserve">          Пособия и компенсации гражданам и иные социальные выплаты, кроме публичных нормативных обязательств</t>
  </si>
  <si>
    <t xml:space="preserve">        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</si>
  <si>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     Охрана семьи и детства</t>
  </si>
  <si>
    <t>1000</t>
  </si>
  <si>
    <t xml:space="preserve">    СОЦИАЛЬНАЯ ПОЛИТИКА</t>
  </si>
  <si>
    <t>852</t>
  </si>
  <si>
    <t>4529900</t>
  </si>
  <si>
    <t>0709</t>
  </si>
  <si>
    <t xml:space="preserve">  Уплата прочих налогов, сборов и иных платежей</t>
  </si>
  <si>
    <t>111</t>
  </si>
  <si>
    <t xml:space="preserve">  Обеспечение деятельности подведомственных учреждений</t>
  </si>
  <si>
    <t xml:space="preserve">  Другие вопросы в области образования</t>
  </si>
  <si>
    <t>612</t>
  </si>
  <si>
    <t>5221500</t>
  </si>
  <si>
    <t>0707</t>
  </si>
  <si>
    <t xml:space="preserve">          Субсидии бюджетным учреждениям на иные цели</t>
  </si>
  <si>
    <t xml:space="preserve">        Долгосрочная целевая программа Ивановской области «Развитие системы отдыха и оздоровления детей в Ивановской области» на 2012 — 2014 годы»</t>
  </si>
  <si>
    <t>4320230</t>
  </si>
  <si>
    <t xml:space="preserve">  Организация отдыха детей и трудоустройства учащихся в каникулярное время за счет средств местного бюджета</t>
  </si>
  <si>
    <t>4320217</t>
  </si>
  <si>
    <t xml:space="preserve">        Оздоровление детей.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</si>
  <si>
    <t>4320216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</si>
  <si>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</si>
  <si>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>4320200</t>
  </si>
  <si>
    <t xml:space="preserve">        Оздоровление детей</t>
  </si>
  <si>
    <t xml:space="preserve">      Молодежная политика и оздоровление детей</t>
  </si>
  <si>
    <t>6070001</t>
  </si>
  <si>
    <t>0702</t>
  </si>
  <si>
    <t xml:space="preserve"> Повышение заработной платы педагогическим работникам муниципальных дошкольных образовательных учреждений Ивановской области и дошкольных групп в муниципальных общеобразовательных учреждениях Ивановской области, реализующих программы дошкольного образования. Софинансирование расходов за счет бюджета муниципального района</t>
  </si>
  <si>
    <t>6070000</t>
  </si>
  <si>
    <t xml:space="preserve">     Повышение заработной платы педагогическим работникам  муниципальных дошкольных образовательных учреждений Ивановской области  и дошкольных групп в муниципальных  общеобразовательных учреждениях Ивановской области, реализующих программы дошкольного образования</t>
  </si>
  <si>
    <t>6060000</t>
  </si>
  <si>
    <t xml:space="preserve">        Дополнительное финансирование мероприятий по организации питания в муниципальных общеобразовательных учреждениях Ивановской области</t>
  </si>
  <si>
    <t>5220200</t>
  </si>
  <si>
    <t xml:space="preserve">        Долгосрочная целевая программа Ивановской области "Развитие образования Ивановской области на 2009-2015 годы"</t>
  </si>
  <si>
    <t>5209201</t>
  </si>
  <si>
    <t xml:space="preserve">  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области. Софинансирование.</t>
  </si>
  <si>
    <t>5209200</t>
  </si>
  <si>
    <t xml:space="preserve">   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</t>
  </si>
  <si>
    <t>5200902</t>
  </si>
  <si>
    <t xml:space="preserve">        Ежемесячное денежное вознаграждение  педагогическим работникам  областных государственных  и муниципальных образовательных учреждений за выполнение функций  классного руководителя</t>
  </si>
  <si>
    <t>5200900</t>
  </si>
  <si>
    <t xml:space="preserve"> Ежемесячное денежное вознаграждение за классное руководство</t>
  </si>
  <si>
    <t>4362100</t>
  </si>
  <si>
    <t>243</t>
  </si>
  <si>
    <t xml:space="preserve">          Закупка товаров, работ, услуг в целях капитального ремонта государственного (муниципального) имущества</t>
  </si>
  <si>
    <t xml:space="preserve">        Модернизация региональных систем общего образования</t>
  </si>
  <si>
    <t>4239900</t>
  </si>
  <si>
    <t>112</t>
  </si>
  <si>
    <t xml:space="preserve">          Иные выплаты персоналу, за исключением фонда оплаты труда</t>
  </si>
  <si>
    <t>4219970</t>
  </si>
  <si>
    <t xml:space="preserve">     Модернизация системы общего образования. Софинансирование расходов за счет бюджета муниципального района.</t>
  </si>
  <si>
    <t>4219960</t>
  </si>
  <si>
    <t xml:space="preserve">  Укрепление материально-технической базы МОУ Воскресенская СОШ в соответствии с Законом Ивановской области от 15.07.2011 г. № 82-ОЗ «Об утверждении перечня наказов избирателей на 2012 год»</t>
  </si>
  <si>
    <t>4219951</t>
  </si>
  <si>
    <t xml:space="preserve">  Долгосрочная муниципальная целевая программа «Модернизация и развитие общего образования в Савинском муниципальном районе через реализацию концепции национальной образовательной инициативы «Наша новая школа». Подпрограмма «Гражданское, патриотическое, духовно-нравственное и эстетическое воспитание детей и подростков Савинского района» на 2011-2015 годы.</t>
  </si>
  <si>
    <t>4219950</t>
  </si>
  <si>
    <t>Долгосрочная целевая программа «Комплексная программа пожарной безопасности и антитеррористической защищенности образовательных учреждений Савинского муниципального района Ивановской области в 2012-2014 годах»</t>
  </si>
  <si>
    <t>4219901</t>
  </si>
  <si>
    <t xml:space="preserve">  Обеспечение деятельности подведомственных учреждений за счет доходов от оказания платных услуг (работ) и компенсации затрат государства</t>
  </si>
  <si>
    <t>4219900</t>
  </si>
  <si>
    <t>611</t>
  </si>
  <si>
    <t xml:space="preserve">          Субсидии бюджетным учреждениям на финансовое обеспечение государственного (муниципального) задания  на оказание государственных (муниципальных ) услуг  (выполнение работ)</t>
  </si>
  <si>
    <t>4210030</t>
  </si>
  <si>
    <t xml:space="preserve">        Обеспечение государственных гарантий прав граждан на получение  общедоступного и бесплатного дошкольного, начального общего, основного общего, среднего (полного)  общего образования,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на содержание зданий и коммунальных расходов, осуществляемых из местных  бюджетов) в школах-детских садах, начальных, неполных средних и средних школах</t>
  </si>
  <si>
    <t>4210021</t>
  </si>
  <si>
    <t xml:space="preserve">        Содержание, обучение и воспитание детей- сирот и детей, оставшихся  без попечения родителей, находящихся под опекой, детей-инвалидов в дошкольных группах  в общеобразовательных учреждениях </t>
  </si>
  <si>
    <t xml:space="preserve">      Общее образование</t>
  </si>
  <si>
    <t>0701</t>
  </si>
  <si>
    <t xml:space="preserve"> Фонд оплаты труда и страховые взносы</t>
  </si>
  <si>
    <t xml:space="preserve">   Повышение заработной платы педагогическим работникам муниципальных дошкольных образовательных учреждений Ивановской области и дошкольных групп в муниципальных общеобразовательных учреждениях Ивановской области, реализующих программы дошкольного образования. Софинансирование расходов за счет бюджета муниципального района</t>
  </si>
  <si>
    <t xml:space="preserve">  Фонд оплаты труда и страховые взносы</t>
  </si>
  <si>
    <t>4209960</t>
  </si>
  <si>
    <t xml:space="preserve">          Долгосрочная целевая программа "Развитие системы дошкольного образования Савинского муниципального района Ивановской области на 2012-2014 годы"</t>
  </si>
  <si>
    <t>Укрепление материально- технической базы муниципальных дошкольных образовательных учреждений  муниципального района в  соответствии с Законом Ивановской области от 15.07.2011 г. № 82-ОЗ «Об утверждении перечня наказов избирателей на 2012 год»</t>
  </si>
  <si>
    <t>Обустройство и приобретение оборудования для прогулочных площадок в МДОУ муниципального района в соответствии с Законом Ивановской области от 15.07.2011 г. № 82-ОЗ «Об утверждении перечня наказов избирателей на 2012 год»</t>
  </si>
  <si>
    <t>4209950</t>
  </si>
  <si>
    <t xml:space="preserve">        Долгосрочная целевая программа «Комплексная программа пожарной безопасности и антитеррористической защищенности образовательных учреждений Савинского муниципального района Ивановской области в 2012-2014 годах»</t>
  </si>
  <si>
    <t>4209902</t>
  </si>
  <si>
    <t xml:space="preserve">  Финансовое обеспечение выполнения воспитателями муниципальных дошкольных образовательных учреждений дополнительных функций по работе с семьми воспитанников</t>
  </si>
  <si>
    <t>4209901</t>
  </si>
  <si>
    <t>4209900</t>
  </si>
  <si>
    <t xml:space="preserve">  Иные выплаты персоналу, за исключением фонда оплаты труда</t>
  </si>
  <si>
    <t>4200021</t>
  </si>
  <si>
    <t xml:space="preserve">        Содержание, обучение и воспитание детей-сирот и детей, находящихся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</si>
  <si>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>2180170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</si>
  <si>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характера. Замена системы отопления в МДОУ Савинский детский сад № 1</t>
  </si>
  <si>
    <t xml:space="preserve">      Дошкольное образование</t>
  </si>
  <si>
    <t>0700</t>
  </si>
  <si>
    <t xml:space="preserve">    ОБРАЗОВАНИЕ</t>
  </si>
  <si>
    <t>0309</t>
  </si>
  <si>
    <t xml:space="preserve">  Закупка товаров, работ, услуг в целях капитального ремонта государственного        ( муниципального ) имущества</t>
  </si>
  <si>
    <t xml:space="preserve">  Предупреждение и ликвидация последствий чрезвычайных ситуаций и стихийных бедствий природного и техногенного характера. Замена системы отопления в МДОУ Савинский детский сад №1
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</si>
  <si>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</si>
  <si>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</si>
  <si>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</si>
  <si>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 xml:space="preserve">  Отдел образования администрации Савинского муниципального района Ивановской области</t>
  </si>
  <si>
    <t>730</t>
  </si>
  <si>
    <t>0650300</t>
  </si>
  <si>
    <t>1301</t>
  </si>
  <si>
    <t xml:space="preserve">  Обслуживание муниципального долга муниципального образования</t>
  </si>
  <si>
    <t xml:space="preserve">  Процентные платежи по муниципальному долгу</t>
  </si>
  <si>
    <t xml:space="preserve">  Обслуживание государственного внутреннего и муниципального долга</t>
  </si>
  <si>
    <t>1300</t>
  </si>
  <si>
    <t xml:space="preserve"> ОБСЛУЖИВАНИЕ ГОСУДАРСТВЕННОГО И МУНИЦИПАЛЬНОГО ДОЛГА</t>
  </si>
  <si>
    <t>360</t>
  </si>
  <si>
    <t>4910800</t>
  </si>
  <si>
    <t>1001</t>
  </si>
  <si>
    <t xml:space="preserve">  Иные выплаты населению</t>
  </si>
  <si>
    <t xml:space="preserve">  Выплаты пенсии за выслугу лет лицам, замещавшим выборные муниципальные должности и муниципальные должности муниципальной службы Савинского муниципального района</t>
  </si>
  <si>
    <t xml:space="preserve">  Пенсионное обеспечение</t>
  </si>
  <si>
    <t xml:space="preserve">  СОЦИАЛЬНАЯ ПОЛИТИКА</t>
  </si>
  <si>
    <t>0920380</t>
  </si>
  <si>
    <t>0113</t>
  </si>
  <si>
    <t xml:space="preserve">  Организация и проведение праздничных и других мероприятий</t>
  </si>
  <si>
    <t>0014000</t>
  </si>
  <si>
    <t xml:space="preserve">  Субвенции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</si>
  <si>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</si>
  <si>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Другие общегосударственные вопросы</t>
  </si>
  <si>
    <t>0106</t>
  </si>
  <si>
    <t>122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</si>
  <si>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</si>
  <si>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</si>
  <si>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  ОБЩЕГОСУДАРСТВЕННЫЕ ВОПРОСЫ</t>
  </si>
  <si>
    <t xml:space="preserve">  Финансовое управление администрации Савинского муниципального района Ивановской области</t>
  </si>
  <si>
    <t>5129700</t>
  </si>
  <si>
    <t>1101</t>
  </si>
  <si>
    <t xml:space="preserve">  Мероприятия в области спорта, физической культуры
</t>
  </si>
  <si>
    <t>4829900</t>
  </si>
  <si>
    <t xml:space="preserve">  Физическая культура</t>
  </si>
  <si>
    <t>1100</t>
  </si>
  <si>
    <t xml:space="preserve">  ФИЗИЧЕСКАЯ КУЛЬТУРА И СПОРТ</t>
  </si>
  <si>
    <t>630</t>
  </si>
  <si>
    <t>5140500</t>
  </si>
  <si>
    <t>1006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</si>
  <si>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</si>
  <si>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Субсидии отдельным общественным организациям и иным некоммерческим объединениям</t>
  </si>
  <si>
    <t xml:space="preserve">  Другие вопросы в области социальной политики</t>
  </si>
  <si>
    <t>5220301</t>
  </si>
  <si>
    <t xml:space="preserve">        Долгосрочная целевая программа "Дети Ивановской области" на 2009 - 2013 год. Софинансирование расходов за счет бюджета муниципального района</t>
  </si>
  <si>
    <t>5220300</t>
  </si>
  <si>
    <t xml:space="preserve">        Долгосрочная целевая программа "Дети Ивановской области" на 2009 - 2013 год.</t>
  </si>
  <si>
    <t>322</t>
  </si>
  <si>
    <t>7950002</t>
  </si>
  <si>
    <t>1003</t>
  </si>
  <si>
    <t xml:space="preserve">          Субсидии гражданам на приобретение жилья</t>
  </si>
  <si>
    <t xml:space="preserve">        Муниципальная целевая программа. Долгосрочная целевая программа Ивановской области "Жилище" на 2011-2015 гг. , подпрограмма "Государственная и муниципальная поддержка граждан в сфере ипотечного кредитования" в Савинском муниципальном районе на 2011-2015 годы</t>
  </si>
  <si>
    <t>7950001</t>
  </si>
  <si>
    <t xml:space="preserve">        Муниципальная целевая программа. Долгосрочная целевая программа Ивановской области "Жилище" на 2011-2015 гг. , подпрограмма "Обеспечение жильем молодых семей в Савинском муниципальном районе на 2011-2015 годы"</t>
  </si>
  <si>
    <t>5221143</t>
  </si>
  <si>
    <t xml:space="preserve">        Долгосрочная целевая программа Ивановской области "Жилище" на 2011-2015 годы, подпрограмма "Обеспечение жильем молодых семей" (средства 2012 года)</t>
  </si>
  <si>
    <t>5221103</t>
  </si>
  <si>
    <t xml:space="preserve">  Субсидии гражданам на приобретение жилья</t>
  </si>
  <si>
    <t xml:space="preserve">  Долгосрочная целевая программа Ивановской области «Жилище» на 2011-2015 годы, подпрограмма «Обеспечение жильем молодых семей»</t>
  </si>
  <si>
    <t>5221101</t>
  </si>
  <si>
    <t xml:space="preserve">        Региональные целевые программы. Долгосрочная целевая программа Ивановской области "Жилище" на 2011-2015 годы", подпрограмма "Государственная поддержка граждан в сфере ипотечного жилищного кредитования"</t>
  </si>
  <si>
    <t>323</t>
  </si>
  <si>
    <t xml:space="preserve">     Приобретение товаров, работ, услуг в пользу граждан</t>
  </si>
  <si>
    <t xml:space="preserve">   Долгосрочная целевая программа "Дети Ивановской области" на 2009 - 2013 год. Софинансирование расходов за счет бюджета муниципального района</t>
  </si>
  <si>
    <t>1008821</t>
  </si>
  <si>
    <t xml:space="preserve">        Федеральная целевая программа "Жилище" на 2011-2015 годы. Подпрограмма "Обеспечение жильем молодых семей" (средства 2012 года)</t>
  </si>
  <si>
    <t>1008820</t>
  </si>
  <si>
    <t xml:space="preserve">        Федеральная целевая программа "Жилище" на 2011-2015 годы. Подпрограмма "Обеспечение жильем молодых семей"</t>
  </si>
  <si>
    <t xml:space="preserve">  Социальное обеспечение населения</t>
  </si>
  <si>
    <t>6050000</t>
  </si>
  <si>
    <t>0904</t>
  </si>
  <si>
    <t xml:space="preserve">        Организация оказания скорой медицинской помощи в учреждениях и подразделениях  скорой медицинской помощи  муниципальной системы здравоохранения, организация оказания первичной медико-санитарной помощи, включая медицинскую помощь женщинам в период беременности, во время и после родов, в муниципальных учреждениях здравоохранения  Ивановской области и их соответствующих структурных подразделениях, в том числе медицинских и иных услуг, предоставляемых в патологоанатомических отделениях, молочных кухнях, отделениях сестринского ухода</t>
  </si>
  <si>
    <t>5201800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</si>
  <si>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</si>
  <si>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  Скорая медицинская помощь</t>
  </si>
  <si>
    <t>0903</t>
  </si>
  <si>
    <t xml:space="preserve">      Медицинская помощь в дневных стационарах всех типов</t>
  </si>
  <si>
    <t>6120000</t>
  </si>
  <si>
    <t>0902</t>
  </si>
  <si>
    <t xml:space="preserve">        Денежные выплаты медицинским работникам муниципальных учреждений здравоохранения Ивановской области, оказывающим амбулаторную медицинскую помощь и не получающим денежные выплаты в рамках реализации мероприятий по повышению доступности амбулаторной  медицинской помощи Программы модернизации здравоохранения Ивановской области на 2011- 2012 годы и мероприятий приоритетного национального проекта «Здоровье»</t>
  </si>
  <si>
    <t>5059603</t>
  </si>
  <si>
    <t xml:space="preserve">        Обеспечение полноценным питанием детей  в возрасте до трех лет</t>
  </si>
  <si>
    <t>4709904</t>
  </si>
  <si>
    <t xml:space="preserve">    Обеспечение деятельности подведомственных учреждений. Расходы на капитальный ремонт вновь созданных офисов врачей общей практики</t>
  </si>
  <si>
    <t>4709900</t>
  </si>
  <si>
    <t xml:space="preserve">  Обеспечение деятельности больниц</t>
  </si>
  <si>
    <t xml:space="preserve">  Амбулаторная помощь</t>
  </si>
  <si>
    <t>0901</t>
  </si>
  <si>
    <t xml:space="preserve">      Стационарная медицинская помощь</t>
  </si>
  <si>
    <t>0900</t>
  </si>
  <si>
    <t xml:space="preserve">  ЗДРАВООХРАНЕНИЕ</t>
  </si>
  <si>
    <t>4310100</t>
  </si>
  <si>
    <t xml:space="preserve">  Проведение мероприятий для детей и молодежи</t>
  </si>
  <si>
    <t xml:space="preserve">  Молодежная политика и оздоровление детей</t>
  </si>
  <si>
    <t>0700400</t>
  </si>
  <si>
    <t xml:space="preserve">        Резервный фонд Правительства Ивановской области ( софинансирование оплаты услуг по изготовлению проектно- сметной документации и ее экспертизы на строительство средней общеобразовательной школы в поселке Савино)</t>
  </si>
  <si>
    <t>3400302</t>
  </si>
  <si>
    <t>0412</t>
  </si>
  <si>
    <t xml:space="preserve">  Проведение комплекса работ по межеванию земель для постановки на кадастровый учет земельных участков,на которые возникает право собственности Савинского муниципального района</t>
  </si>
  <si>
    <t>Другие вопросы в области национальной экономики</t>
  </si>
  <si>
    <t>3151208</t>
  </si>
  <si>
    <t>0409</t>
  </si>
  <si>
    <t xml:space="preserve">        Капитальный ремонт, ремонт и содержание  автомобильных дорог общего пользования местного значения, в том числе формирование  муниципальных дорожных фондов ( за счет средств бюджета муниципального района)</t>
  </si>
  <si>
    <t>3150208</t>
  </si>
  <si>
    <t xml:space="preserve">       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</t>
  </si>
  <si>
    <t>3150180</t>
  </si>
  <si>
    <t xml:space="preserve">  Содержание автомобильных дорог местного значения вне границ населенных пунктов в границах муниципального района</t>
  </si>
  <si>
    <t>2180100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</si>
  <si>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</si>
  <si>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Дорожное хозяйство (дорожные фонды)</t>
  </si>
  <si>
    <t>3090500</t>
  </si>
  <si>
    <t>0408</t>
  </si>
  <si>
    <t xml:space="preserve">        Субсидии ООО «ДСУ- 1» в целях  возмещения затрат в связи с оказанием услуг по перевозке пассажиров и багажа  по социально - значимым маршрутам между поселениями в границах Савинского муниципального района</t>
  </si>
  <si>
    <t xml:space="preserve">      Транспорт</t>
  </si>
  <si>
    <t>2470301</t>
  </si>
  <si>
    <t>0314</t>
  </si>
  <si>
    <t xml:space="preserve">        Долгосрочная целевая программа «Комплексная межведомственная программа профилактики правонарушений в Савинском муниципальном районе Ивановской области в 2012-2014 годах»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</si>
  <si>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</si>
  <si>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БЕЗОПАСНОСТЬ И ПРАВООХРАНИТЕЛЬНАЯ ДЕЯТЕЛЬНОСТЬ</t>
  </si>
  <si>
    <t>0920387</t>
  </si>
  <si>
    <t xml:space="preserve">  Муниципальная целевая программа «Развитие муниципальной службы в Савинском муниципальном районе на 2012-2014 годы»</t>
  </si>
  <si>
    <t>0920386</t>
  </si>
  <si>
    <t xml:space="preserve">  Организация, подготовка и проведение постоянно действующей выставки «Экономический потенциал Ивановской области»</t>
  </si>
  <si>
    <t>880</t>
  </si>
  <si>
    <t>0920385</t>
  </si>
  <si>
    <t xml:space="preserve">  Специальные расходы </t>
  </si>
  <si>
    <t xml:space="preserve">  Приобретение товаров , работ , услуг в пользу граждан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</si>
  <si>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</si>
  <si>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Обеспечение Почетных граждан Савинского муниципального района социальными гарантиями</t>
  </si>
  <si>
    <t>0920384</t>
  </si>
  <si>
    <t xml:space="preserve">    Закупка товаров, работ, услуг в сфере информационно-коммуникационных технологий</t>
  </si>
  <si>
    <t xml:space="preserve">  Публикации в районных, региональных и республиканских средствах масссовой информации</t>
  </si>
  <si>
    <t>0920383</t>
  </si>
  <si>
    <t xml:space="preserve">   Уплата членских взносов в Совет муниципальных образований Ивановской области</t>
  </si>
  <si>
    <t>0920382</t>
  </si>
  <si>
    <t xml:space="preserve">  Организация приема делегаций из других муниципальных образований</t>
  </si>
  <si>
    <t>0920381</t>
  </si>
  <si>
    <t xml:space="preserve">  Выплата премий,подарков к Почетным грамотам и других премий</t>
  </si>
  <si>
    <t>831</t>
  </si>
  <si>
    <t>0920313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</si>
  <si>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</si>
  <si>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Исполнение судебных актов по искам к органам местного самоуправления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нормативно-правовому акту, а также судебных актов по иным искам о взыскании денежных средств за счет средств казны муниципального образования  (за исключением судебных актов о взыскании денежных средств в порядке субсидиарной ответственности главных распорядителей средств бюджета муниципального образования), судебных актов о присуждении компенсации за нарушение права на исполнение судебного акта в разумный срок за счет средств муниципального образования</t>
  </si>
  <si>
    <t>0900202</t>
  </si>
  <si>
    <t xml:space="preserve">  Оценка недвижимости, признание прав и регулирование отношений по муниципальной собственности</t>
  </si>
  <si>
    <t>0021700</t>
  </si>
  <si>
    <t xml:space="preserve">        Административные комиссии</t>
  </si>
  <si>
    <t xml:space="preserve">      Другие общегосударственные вопросы</t>
  </si>
  <si>
    <t>870</t>
  </si>
  <si>
    <t>0700500</t>
  </si>
  <si>
    <t>0111</t>
  </si>
  <si>
    <t xml:space="preserve">    Резервные средства</t>
  </si>
  <si>
    <t xml:space="preserve">   Резервный фонд администрации Савинского муниципального района</t>
  </si>
  <si>
    <t xml:space="preserve">    Резервные фонды</t>
  </si>
  <si>
    <t>0030800</t>
  </si>
  <si>
    <t>0104</t>
  </si>
  <si>
    <t xml:space="preserve">  Глава местной администрации (исполнительно- распорядительного органа муниципального образования)</t>
  </si>
  <si>
    <t>0030401</t>
  </si>
  <si>
    <t xml:space="preserve">  Органы местного самоуправления Савинского муниципального района за счет доходов от оказания платных услуг (работ) и компенсации затрат государства</t>
  </si>
  <si>
    <t xml:space="preserve">      Органы местного самоуправления Савинского муниципального района</t>
  </si>
  <si>
    <t>0021600</t>
  </si>
  <si>
    <t xml:space="preserve">        Создание и организация муниципальных комиссий по делам несовершеннолетних и защите их прав</t>
  </si>
  <si>
    <t>0020800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</si>
  <si>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</si>
  <si>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  Уплата прочих налогов, сборов и иных платежей</t>
  </si>
  <si>
    <t>262</t>
  </si>
  <si>
    <t xml:space="preserve">            Пособия по социальной помощи населению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</si>
  <si>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</si>
  <si>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0031200</t>
  </si>
  <si>
    <t>0103</t>
  </si>
  <si>
    <t xml:space="preserve">        Иные выплаты персоналу , за исключением  фонда оплаты труда</t>
  </si>
  <si>
    <t xml:space="preserve">      Депутаты представительного органа муниципального образования</t>
  </si>
  <si>
    <t>0021200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</si>
  <si>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</si>
  <si>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Савинского муниципального района Ивановской области</t>
  </si>
  <si>
    <t>Сумма по решению Совета от 25.10.2012г. №  37</t>
  </si>
  <si>
    <t>Сумма по решению Совета от 27.09.2012г. №  32</t>
  </si>
  <si>
    <t xml:space="preserve">Сумма по решению Совета от 23.08.2012г. № 25 </t>
  </si>
  <si>
    <t xml:space="preserve">Сумма по решению Совета от 21.06.2012г. № 21 </t>
  </si>
  <si>
    <t>Сумма по решению Совета от 24.05.2012г. № 16</t>
  </si>
  <si>
    <t>Сумма по решению Совета от 26.04.2012г. № 13</t>
  </si>
  <si>
    <t>Сумма по решению Совета от 27.02.2012г. № 1</t>
  </si>
  <si>
    <t>Сумма по РРО (факт)</t>
  </si>
  <si>
    <t>#Н/Д</t>
  </si>
  <si>
    <t>Расх.</t>
  </si>
  <si>
    <t>Ц.ст.</t>
  </si>
  <si>
    <t>Разд.</t>
  </si>
  <si>
    <t>Вед.</t>
  </si>
  <si>
    <t xml:space="preserve">бюджета Савинского муниципального района </t>
  </si>
  <si>
    <t>в ведомственной структуре расходов</t>
  </si>
  <si>
    <t>целевым статьям и видам расходов классификации расходов бюджетов</t>
  </si>
  <si>
    <t>Распределение бюджетных ассигнований по разделам, подразделам,</t>
  </si>
  <si>
    <t>к решению Совета № 64 от 22 .12.2011 г.</t>
  </si>
  <si>
    <t xml:space="preserve">Приложение № 7 </t>
  </si>
  <si>
    <t xml:space="preserve">Приложение № 6 </t>
  </si>
  <si>
    <t xml:space="preserve">Приложение № 2  </t>
  </si>
  <si>
    <t>к решению Совета №16  от 24.05.2012 г.</t>
  </si>
  <si>
    <t xml:space="preserve">Приложение № 1 </t>
  </si>
  <si>
    <t xml:space="preserve">Приложение № 4 </t>
  </si>
  <si>
    <t xml:space="preserve">Приложение № 5 </t>
  </si>
  <si>
    <t>к решению Совета №  37  от 25.10.2012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</si>
</sst>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00"/>
    <numFmt numFmtId="167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0"/>
    </font>
    <font>
      <sz val="9"/>
      <name val="Arial"/>
      <family val="2"/>
    </font>
    <font>
      <sz val="8"/>
      <name val="Arial Cyr"/>
      <family val="2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10"/>
      <name val="Arial Cyr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0" xfId="54" applyFont="1" applyAlignment="1">
      <alignment horizontal="left" indent="17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>
      <alignment/>
      <protection/>
    </xf>
    <xf numFmtId="0" fontId="5" fillId="0" borderId="11" xfId="54" applyFont="1" applyBorder="1">
      <alignment/>
      <protection/>
    </xf>
    <xf numFmtId="164" fontId="4" fillId="0" borderId="12" xfId="54" applyNumberFormat="1" applyFont="1" applyBorder="1">
      <alignment/>
      <protection/>
    </xf>
    <xf numFmtId="165" fontId="4" fillId="0" borderId="12" xfId="54" applyNumberFormat="1" applyFont="1" applyBorder="1">
      <alignment/>
      <protection/>
    </xf>
    <xf numFmtId="164" fontId="4" fillId="0" borderId="11" xfId="54" applyNumberFormat="1" applyFont="1" applyBorder="1">
      <alignment/>
      <protection/>
    </xf>
    <xf numFmtId="0" fontId="7" fillId="0" borderId="11" xfId="54" applyFont="1" applyBorder="1" applyAlignment="1">
      <alignment vertical="center" wrapText="1"/>
      <protection/>
    </xf>
    <xf numFmtId="0" fontId="8" fillId="0" borderId="11" xfId="54" applyFont="1" applyBorder="1">
      <alignment/>
      <protection/>
    </xf>
    <xf numFmtId="164" fontId="8" fillId="0" borderId="11" xfId="54" applyNumberFormat="1" applyFont="1" applyBorder="1">
      <alignment/>
      <protection/>
    </xf>
    <xf numFmtId="0" fontId="9" fillId="0" borderId="11" xfId="54" applyFont="1" applyBorder="1" applyAlignment="1">
      <alignment vertical="center" wrapText="1"/>
      <protection/>
    </xf>
    <xf numFmtId="0" fontId="9" fillId="0" borderId="11" xfId="54" applyFont="1" applyBorder="1">
      <alignment/>
      <protection/>
    </xf>
    <xf numFmtId="164" fontId="10" fillId="0" borderId="11" xfId="54" applyNumberFormat="1" applyFont="1" applyBorder="1">
      <alignment/>
      <protection/>
    </xf>
    <xf numFmtId="0" fontId="11" fillId="0" borderId="11" xfId="54" applyFont="1" applyBorder="1" applyAlignment="1" applyProtection="1">
      <alignment vertical="center" wrapText="1"/>
      <protection/>
    </xf>
    <xf numFmtId="0" fontId="11" fillId="0" borderId="11" xfId="54" applyFont="1" applyBorder="1">
      <alignment/>
      <protection/>
    </xf>
    <xf numFmtId="164" fontId="12" fillId="0" borderId="11" xfId="54" applyNumberFormat="1" applyFont="1" applyBorder="1">
      <alignment/>
      <protection/>
    </xf>
    <xf numFmtId="0" fontId="9" fillId="0" borderId="12" xfId="54" applyFont="1" applyBorder="1" applyAlignment="1" applyProtection="1">
      <alignment vertical="center" wrapText="1"/>
      <protection/>
    </xf>
    <xf numFmtId="0" fontId="9" fillId="0" borderId="12" xfId="54" applyFont="1" applyBorder="1">
      <alignment/>
      <protection/>
    </xf>
    <xf numFmtId="164" fontId="10" fillId="0" borderId="12" xfId="54" applyNumberFormat="1" applyFont="1" applyBorder="1">
      <alignment/>
      <protection/>
    </xf>
    <xf numFmtId="0" fontId="9" fillId="0" borderId="13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left" shrinkToFit="1"/>
    </xf>
    <xf numFmtId="0" fontId="5" fillId="0" borderId="11" xfId="54" applyFont="1" applyBorder="1" applyAlignment="1">
      <alignment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2" fillId="0" borderId="11" xfId="54" applyBorder="1">
      <alignment/>
      <protection/>
    </xf>
    <xf numFmtId="0" fontId="11" fillId="0" borderId="14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shrinkToFit="1"/>
    </xf>
    <xf numFmtId="0" fontId="4" fillId="0" borderId="11" xfId="54" applyFont="1" applyBorder="1">
      <alignment/>
      <protection/>
    </xf>
    <xf numFmtId="0" fontId="11" fillId="0" borderId="11" xfId="54" applyFont="1" applyBorder="1" applyAlignment="1">
      <alignment vertical="center" wrapText="1"/>
      <protection/>
    </xf>
    <xf numFmtId="0" fontId="12" fillId="0" borderId="11" xfId="54" applyFont="1" applyBorder="1">
      <alignment/>
      <protection/>
    </xf>
    <xf numFmtId="0" fontId="7" fillId="0" borderId="11" xfId="54" applyFont="1" applyBorder="1">
      <alignment/>
      <protection/>
    </xf>
    <xf numFmtId="0" fontId="9" fillId="0" borderId="11" xfId="54" applyFont="1" applyBorder="1" applyAlignment="1">
      <alignment vertical="center" wrapText="1"/>
      <protection/>
    </xf>
    <xf numFmtId="0" fontId="58" fillId="0" borderId="11" xfId="0" applyFont="1" applyBorder="1" applyAlignment="1">
      <alignment wrapText="1"/>
    </xf>
    <xf numFmtId="0" fontId="9" fillId="0" borderId="15" xfId="54" applyFont="1" applyBorder="1" applyAlignment="1">
      <alignment horizontal="left" vertical="center" wrapText="1"/>
      <protection/>
    </xf>
    <xf numFmtId="0" fontId="5" fillId="0" borderId="14" xfId="54" applyFont="1" applyFill="1" applyBorder="1" applyAlignment="1">
      <alignment horizontal="left" wrapText="1"/>
      <protection/>
    </xf>
    <xf numFmtId="49" fontId="5" fillId="0" borderId="11" xfId="54" applyNumberFormat="1" applyFont="1" applyFill="1" applyBorder="1" applyAlignment="1">
      <alignment shrinkToFit="1"/>
      <protection/>
    </xf>
    <xf numFmtId="0" fontId="7" fillId="0" borderId="14" xfId="54" applyFont="1" applyFill="1" applyBorder="1" applyAlignment="1">
      <alignment wrapText="1"/>
      <protection/>
    </xf>
    <xf numFmtId="49" fontId="7" fillId="0" borderId="11" xfId="54" applyNumberFormat="1" applyFont="1" applyFill="1" applyBorder="1" applyAlignment="1">
      <alignment shrinkToFit="1"/>
      <protection/>
    </xf>
    <xf numFmtId="0" fontId="9" fillId="0" borderId="14" xfId="54" applyFont="1" applyFill="1" applyBorder="1" applyAlignment="1">
      <alignment wrapText="1"/>
      <protection/>
    </xf>
    <xf numFmtId="49" fontId="9" fillId="0" borderId="11" xfId="54" applyNumberFormat="1" applyFont="1" applyFill="1" applyBorder="1" applyAlignment="1">
      <alignment shrinkToFit="1"/>
      <protection/>
    </xf>
    <xf numFmtId="0" fontId="11" fillId="0" borderId="14" xfId="54" applyFont="1" applyFill="1" applyBorder="1" applyAlignment="1">
      <alignment wrapText="1"/>
      <protection/>
    </xf>
    <xf numFmtId="49" fontId="11" fillId="0" borderId="11" xfId="54" applyNumberFormat="1" applyFont="1" applyFill="1" applyBorder="1" applyAlignment="1">
      <alignment shrinkToFit="1"/>
      <protection/>
    </xf>
    <xf numFmtId="0" fontId="7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horizontal="left" shrinkToFit="1"/>
    </xf>
    <xf numFmtId="0" fontId="11" fillId="0" borderId="11" xfId="54" applyFont="1" applyBorder="1" applyAlignment="1">
      <alignment vertical="center" wrapText="1"/>
      <protection/>
    </xf>
    <xf numFmtId="4" fontId="12" fillId="0" borderId="11" xfId="54" applyNumberFormat="1" applyFont="1" applyBorder="1">
      <alignment/>
      <protection/>
    </xf>
    <xf numFmtId="0" fontId="58" fillId="0" borderId="11" xfId="0" applyFont="1" applyBorder="1" applyAlignment="1">
      <alignment horizontal="left" vertical="top" wrapText="1"/>
    </xf>
    <xf numFmtId="0" fontId="59" fillId="0" borderId="11" xfId="0" applyFont="1" applyBorder="1" applyAlignment="1">
      <alignment wrapText="1"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9" fillId="0" borderId="11" xfId="54" applyFont="1" applyBorder="1">
      <alignment/>
      <protection/>
    </xf>
    <xf numFmtId="164" fontId="4" fillId="0" borderId="11" xfId="54" applyNumberFormat="1" applyFont="1" applyBorder="1" applyAlignment="1">
      <alignment horizontal="right"/>
      <protection/>
    </xf>
    <xf numFmtId="165" fontId="4" fillId="0" borderId="11" xfId="54" applyNumberFormat="1" applyFont="1" applyBorder="1" applyAlignment="1">
      <alignment horizontal="right"/>
      <protection/>
    </xf>
    <xf numFmtId="0" fontId="4" fillId="0" borderId="0" xfId="54" applyFont="1">
      <alignment/>
      <protection/>
    </xf>
    <xf numFmtId="0" fontId="7" fillId="0" borderId="11" xfId="54" applyFont="1" applyBorder="1" applyAlignment="1">
      <alignment horizontal="left" vertical="center" wrapText="1"/>
      <protection/>
    </xf>
    <xf numFmtId="0" fontId="7" fillId="0" borderId="11" xfId="54" applyFont="1" applyBorder="1" applyAlignment="1">
      <alignment horizontal="left"/>
      <protection/>
    </xf>
    <xf numFmtId="164" fontId="8" fillId="0" borderId="11" xfId="54" applyNumberFormat="1" applyFont="1" applyBorder="1" applyAlignment="1">
      <alignment horizontal="right"/>
      <protection/>
    </xf>
    <xf numFmtId="165" fontId="8" fillId="0" borderId="11" xfId="54" applyNumberFormat="1" applyFont="1" applyBorder="1" applyAlignment="1">
      <alignment horizontal="right"/>
      <protection/>
    </xf>
    <xf numFmtId="0" fontId="8" fillId="0" borderId="0" xfId="54" applyFont="1" applyAlignment="1">
      <alignment horizontal="left"/>
      <protection/>
    </xf>
    <xf numFmtId="0" fontId="11" fillId="0" borderId="11" xfId="54" applyFont="1" applyBorder="1" applyAlignment="1">
      <alignment horizontal="left"/>
      <protection/>
    </xf>
    <xf numFmtId="164" fontId="12" fillId="0" borderId="11" xfId="54" applyNumberFormat="1" applyFont="1" applyBorder="1" applyAlignment="1">
      <alignment horizontal="right"/>
      <protection/>
    </xf>
    <xf numFmtId="165" fontId="12" fillId="0" borderId="11" xfId="54" applyNumberFormat="1" applyFont="1" applyBorder="1" applyAlignment="1">
      <alignment horizontal="right"/>
      <protection/>
    </xf>
    <xf numFmtId="0" fontId="12" fillId="0" borderId="0" xfId="54" applyFont="1">
      <alignment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/>
    </xf>
    <xf numFmtId="166" fontId="4" fillId="0" borderId="11" xfId="54" applyNumberFormat="1" applyFont="1" applyBorder="1">
      <alignment/>
      <protection/>
    </xf>
    <xf numFmtId="0" fontId="5" fillId="0" borderId="11" xfId="0" applyFont="1" applyBorder="1" applyAlignment="1">
      <alignment/>
    </xf>
    <xf numFmtId="167" fontId="4" fillId="0" borderId="11" xfId="54" applyNumberFormat="1" applyFont="1" applyBorder="1">
      <alignment/>
      <protection/>
    </xf>
    <xf numFmtId="0" fontId="1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64" fontId="2" fillId="0" borderId="11" xfId="54" applyNumberFormat="1" applyFont="1" applyBorder="1">
      <alignment/>
      <protection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/>
    </xf>
    <xf numFmtId="0" fontId="13" fillId="0" borderId="14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left" shrinkToFit="1"/>
    </xf>
    <xf numFmtId="165" fontId="2" fillId="0" borderId="11" xfId="54" applyNumberFormat="1" applyFont="1" applyBorder="1">
      <alignment/>
      <protection/>
    </xf>
    <xf numFmtId="166" fontId="2" fillId="0" borderId="11" xfId="54" applyNumberFormat="1" applyFont="1" applyBorder="1">
      <alignment/>
      <protection/>
    </xf>
    <xf numFmtId="165" fontId="8" fillId="0" borderId="11" xfId="54" applyNumberFormat="1" applyFont="1" applyBorder="1">
      <alignment/>
      <protection/>
    </xf>
    <xf numFmtId="166" fontId="8" fillId="0" borderId="11" xfId="54" applyNumberFormat="1" applyFont="1" applyBorder="1">
      <alignment/>
      <protection/>
    </xf>
    <xf numFmtId="0" fontId="8" fillId="0" borderId="0" xfId="54" applyFont="1">
      <alignment/>
      <protection/>
    </xf>
    <xf numFmtId="165" fontId="12" fillId="0" borderId="11" xfId="54" applyNumberFormat="1" applyFont="1" applyBorder="1">
      <alignment/>
      <protection/>
    </xf>
    <xf numFmtId="166" fontId="12" fillId="0" borderId="11" xfId="54" applyNumberFormat="1" applyFont="1" applyBorder="1">
      <alignment/>
      <protection/>
    </xf>
    <xf numFmtId="49" fontId="7" fillId="0" borderId="11" xfId="0" applyNumberFormat="1" applyFont="1" applyFill="1" applyBorder="1" applyAlignment="1">
      <alignment shrinkToFit="1"/>
    </xf>
    <xf numFmtId="167" fontId="8" fillId="0" borderId="11" xfId="54" applyNumberFormat="1" applyFont="1" applyBorder="1">
      <alignment/>
      <protection/>
    </xf>
    <xf numFmtId="49" fontId="11" fillId="0" borderId="11" xfId="0" applyNumberFormat="1" applyFont="1" applyFill="1" applyBorder="1" applyAlignment="1">
      <alignment shrinkToFit="1"/>
    </xf>
    <xf numFmtId="167" fontId="12" fillId="0" borderId="11" xfId="54" applyNumberFormat="1" applyFont="1" applyBorder="1">
      <alignment/>
      <protection/>
    </xf>
    <xf numFmtId="0" fontId="12" fillId="0" borderId="11" xfId="0" applyFont="1" applyBorder="1" applyAlignment="1">
      <alignment/>
    </xf>
    <xf numFmtId="0" fontId="58" fillId="0" borderId="11" xfId="0" applyFont="1" applyBorder="1" applyAlignment="1">
      <alignment horizontal="left" wrapText="1"/>
    </xf>
    <xf numFmtId="0" fontId="58" fillId="0" borderId="11" xfId="0" applyNumberFormat="1" applyFont="1" applyBorder="1" applyAlignment="1">
      <alignment horizontal="left" wrapText="1"/>
    </xf>
    <xf numFmtId="49" fontId="13" fillId="0" borderId="11" xfId="0" applyNumberFormat="1" applyFont="1" applyFill="1" applyBorder="1" applyAlignment="1">
      <alignment shrinkToFit="1"/>
    </xf>
    <xf numFmtId="164" fontId="2" fillId="0" borderId="11" xfId="54" applyNumberFormat="1" applyFont="1" applyBorder="1" applyAlignment="1">
      <alignment/>
      <protection/>
    </xf>
    <xf numFmtId="0" fontId="7" fillId="0" borderId="15" xfId="0" applyFont="1" applyFill="1" applyBorder="1" applyAlignment="1">
      <alignment wrapText="1"/>
    </xf>
    <xf numFmtId="164" fontId="8" fillId="0" borderId="11" xfId="54" applyNumberFormat="1" applyFont="1" applyBorder="1" applyAlignment="1">
      <alignment/>
      <protection/>
    </xf>
    <xf numFmtId="0" fontId="11" fillId="0" borderId="15" xfId="0" applyFont="1" applyFill="1" applyBorder="1" applyAlignment="1">
      <alignment wrapText="1"/>
    </xf>
    <xf numFmtId="0" fontId="58" fillId="0" borderId="11" xfId="0" applyFont="1" applyBorder="1" applyAlignment="1">
      <alignment/>
    </xf>
    <xf numFmtId="164" fontId="12" fillId="0" borderId="11" xfId="54" applyNumberFormat="1" applyFont="1" applyBorder="1" applyAlignment="1">
      <alignment/>
      <protection/>
    </xf>
    <xf numFmtId="0" fontId="60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wrapText="1"/>
    </xf>
    <xf numFmtId="49" fontId="12" fillId="0" borderId="11" xfId="0" applyNumberFormat="1" applyFont="1" applyFill="1" applyBorder="1" applyAlignment="1">
      <alignment shrinkToFit="1"/>
    </xf>
    <xf numFmtId="0" fontId="60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shrinkToFi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left"/>
    </xf>
    <xf numFmtId="164" fontId="14" fillId="0" borderId="11" xfId="54" applyNumberFormat="1" applyFont="1" applyBorder="1">
      <alignment/>
      <protection/>
    </xf>
    <xf numFmtId="0" fontId="2" fillId="0" borderId="0" xfId="54" applyFont="1">
      <alignment/>
      <protection/>
    </xf>
    <xf numFmtId="0" fontId="60" fillId="0" borderId="11" xfId="0" applyFont="1" applyBorder="1" applyAlignment="1">
      <alignment horizontal="left" wrapText="1"/>
    </xf>
    <xf numFmtId="164" fontId="15" fillId="0" borderId="11" xfId="54" applyNumberFormat="1" applyFont="1" applyBorder="1">
      <alignment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/>
    </xf>
    <xf numFmtId="0" fontId="58" fillId="0" borderId="0" xfId="0" applyFont="1" applyAlignment="1">
      <alignment horizontal="left"/>
    </xf>
    <xf numFmtId="165" fontId="4" fillId="0" borderId="11" xfId="54" applyNumberFormat="1" applyFont="1" applyBorder="1">
      <alignment/>
      <protection/>
    </xf>
    <xf numFmtId="0" fontId="5" fillId="0" borderId="12" xfId="54" applyFont="1" applyBorder="1">
      <alignment/>
      <protection/>
    </xf>
    <xf numFmtId="0" fontId="5" fillId="0" borderId="11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55">
      <alignment/>
      <protection/>
    </xf>
    <xf numFmtId="0" fontId="7" fillId="0" borderId="0" xfId="55" applyFont="1">
      <alignment/>
      <protection/>
    </xf>
    <xf numFmtId="166" fontId="37" fillId="0" borderId="11" xfId="55" applyNumberFormat="1" applyFont="1" applyBorder="1">
      <alignment/>
      <protection/>
    </xf>
    <xf numFmtId="0" fontId="37" fillId="0" borderId="11" xfId="55" applyFont="1" applyFill="1" applyBorder="1" applyAlignment="1">
      <alignment wrapText="1"/>
      <protection/>
    </xf>
    <xf numFmtId="0" fontId="37" fillId="0" borderId="11" xfId="55" applyFont="1" applyBorder="1">
      <alignment/>
      <protection/>
    </xf>
    <xf numFmtId="166" fontId="7" fillId="0" borderId="10" xfId="55" applyNumberFormat="1" applyFont="1" applyBorder="1">
      <alignment/>
      <protection/>
    </xf>
    <xf numFmtId="0" fontId="7" fillId="0" borderId="15" xfId="55" applyFont="1" applyFill="1" applyBorder="1" applyAlignment="1">
      <alignment wrapText="1"/>
      <protection/>
    </xf>
    <xf numFmtId="0" fontId="7" fillId="0" borderId="10" xfId="55" applyFont="1" applyFill="1" applyBorder="1">
      <alignment/>
      <protection/>
    </xf>
    <xf numFmtId="166" fontId="7" fillId="0" borderId="11" xfId="55" applyNumberFormat="1" applyFont="1" applyBorder="1">
      <alignment/>
      <protection/>
    </xf>
    <xf numFmtId="0" fontId="7" fillId="0" borderId="11" xfId="55" applyFont="1" applyFill="1" applyBorder="1">
      <alignment/>
      <protection/>
    </xf>
    <xf numFmtId="166" fontId="13" fillId="0" borderId="11" xfId="55" applyNumberFormat="1" applyBorder="1">
      <alignment/>
      <protection/>
    </xf>
    <xf numFmtId="0" fontId="13" fillId="0" borderId="11" xfId="55" applyBorder="1">
      <alignment/>
      <protection/>
    </xf>
    <xf numFmtId="0" fontId="37" fillId="0" borderId="11" xfId="55" applyFont="1" applyBorder="1" applyAlignment="1">
      <alignment wrapText="1"/>
      <protection/>
    </xf>
    <xf numFmtId="0" fontId="7" fillId="0" borderId="15" xfId="55" applyFont="1" applyBorder="1" applyAlignment="1">
      <alignment wrapText="1"/>
      <protection/>
    </xf>
    <xf numFmtId="0" fontId="7" fillId="0" borderId="10" xfId="55" applyFont="1" applyBorder="1">
      <alignment/>
      <protection/>
    </xf>
    <xf numFmtId="0" fontId="7" fillId="0" borderId="11" xfId="55" applyFont="1" applyBorder="1">
      <alignment/>
      <protection/>
    </xf>
    <xf numFmtId="166" fontId="38" fillId="0" borderId="16" xfId="55" applyNumberFormat="1" applyFont="1" applyBorder="1">
      <alignment/>
      <protection/>
    </xf>
    <xf numFmtId="0" fontId="38" fillId="0" borderId="16" xfId="55" applyFont="1" applyBorder="1" applyAlignment="1">
      <alignment wrapText="1"/>
      <protection/>
    </xf>
    <xf numFmtId="0" fontId="38" fillId="0" borderId="16" xfId="55" applyFont="1" applyBorder="1">
      <alignment/>
      <protection/>
    </xf>
    <xf numFmtId="164" fontId="37" fillId="0" borderId="11" xfId="55" applyNumberFormat="1" applyFont="1" applyBorder="1" applyAlignment="1">
      <alignment horizontal="right"/>
      <protection/>
    </xf>
    <xf numFmtId="0" fontId="37" fillId="0" borderId="11" xfId="55" applyFont="1" applyBorder="1" applyAlignment="1">
      <alignment horizontal="justify"/>
      <protection/>
    </xf>
    <xf numFmtId="164" fontId="13" fillId="0" borderId="11" xfId="55" applyNumberFormat="1" applyFont="1" applyBorder="1" applyAlignment="1">
      <alignment horizontal="right"/>
      <protection/>
    </xf>
    <xf numFmtId="0" fontId="13" fillId="0" borderId="11" xfId="55" applyFont="1" applyBorder="1" applyAlignment="1">
      <alignment horizontal="justify"/>
      <protection/>
    </xf>
    <xf numFmtId="0" fontId="13" fillId="0" borderId="11" xfId="55" applyFont="1" applyBorder="1">
      <alignment/>
      <protection/>
    </xf>
    <xf numFmtId="164" fontId="38" fillId="0" borderId="11" xfId="55" applyNumberFormat="1" applyFont="1" applyBorder="1" applyAlignment="1">
      <alignment horizontal="right"/>
      <protection/>
    </xf>
    <xf numFmtId="0" fontId="38" fillId="0" borderId="11" xfId="55" applyFont="1" applyBorder="1" applyAlignment="1">
      <alignment horizontal="justify"/>
      <protection/>
    </xf>
    <xf numFmtId="0" fontId="38" fillId="0" borderId="11" xfId="55" applyFont="1" applyBorder="1">
      <alignment/>
      <protection/>
    </xf>
    <xf numFmtId="166" fontId="6" fillId="0" borderId="10" xfId="55" applyNumberFormat="1" applyFont="1" applyBorder="1" applyAlignment="1">
      <alignment horizontal="right"/>
      <protection/>
    </xf>
    <xf numFmtId="0" fontId="6" fillId="0" borderId="10" xfId="55" applyFont="1" applyBorder="1" applyAlignment="1">
      <alignment horizontal="left" wrapText="1"/>
      <protection/>
    </xf>
    <xf numFmtId="0" fontId="6" fillId="0" borderId="10" xfId="55" applyFont="1" applyBorder="1" applyAlignment="1">
      <alignment horizontal="left"/>
      <protection/>
    </xf>
    <xf numFmtId="0" fontId="6" fillId="0" borderId="10" xfId="55" applyFont="1" applyBorder="1" applyAlignment="1">
      <alignment horizontal="center" vertical="center"/>
      <protection/>
    </xf>
    <xf numFmtId="0" fontId="39" fillId="0" borderId="0" xfId="55" applyFont="1" applyAlignment="1">
      <alignment horizontal="right"/>
      <protection/>
    </xf>
    <xf numFmtId="0" fontId="5" fillId="0" borderId="0" xfId="55" applyFont="1">
      <alignment/>
      <protection/>
    </xf>
    <xf numFmtId="0" fontId="0" fillId="0" borderId="0" xfId="0" applyAlignment="1">
      <alignment horizontal="center" vertical="center" wrapText="1"/>
    </xf>
    <xf numFmtId="0" fontId="6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 horizontal="left"/>
      <protection/>
    </xf>
    <xf numFmtId="0" fontId="13" fillId="0" borderId="0" xfId="55" applyAlignment="1">
      <alignment horizontal="right"/>
      <protection/>
    </xf>
    <xf numFmtId="0" fontId="0" fillId="0" borderId="0" xfId="0" applyAlignment="1">
      <alignment horizontal="right"/>
    </xf>
    <xf numFmtId="0" fontId="13" fillId="0" borderId="0" xfId="55" applyAlignment="1">
      <alignment horizontal="right"/>
      <protection/>
    </xf>
    <xf numFmtId="0" fontId="39" fillId="0" borderId="11" xfId="55" applyFont="1" applyBorder="1" applyAlignment="1">
      <alignment wrapText="1"/>
      <protection/>
    </xf>
    <xf numFmtId="0" fontId="39" fillId="0" borderId="11" xfId="55" applyFont="1" applyBorder="1">
      <alignment/>
      <protection/>
    </xf>
    <xf numFmtId="0" fontId="39" fillId="0" borderId="11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38" fillId="0" borderId="11" xfId="55" applyFont="1" applyBorder="1" applyAlignment="1">
      <alignment wrapText="1"/>
      <protection/>
    </xf>
    <xf numFmtId="0" fontId="38" fillId="0" borderId="11" xfId="55" applyFont="1" applyBorder="1" applyAlignment="1">
      <alignment horizontal="center"/>
      <protection/>
    </xf>
    <xf numFmtId="4" fontId="13" fillId="0" borderId="11" xfId="55" applyNumberFormat="1" applyBorder="1">
      <alignment/>
      <protection/>
    </xf>
    <xf numFmtId="0" fontId="39" fillId="0" borderId="11" xfId="55" applyFont="1" applyBorder="1" applyAlignment="1">
      <alignment horizontal="justify"/>
      <protection/>
    </xf>
    <xf numFmtId="0" fontId="39" fillId="0" borderId="11" xfId="55" applyFont="1" applyBorder="1" applyAlignment="1">
      <alignment horizontal="justify" wrapText="1"/>
      <protection/>
    </xf>
    <xf numFmtId="0" fontId="13" fillId="0" borderId="11" xfId="55" applyFont="1" applyBorder="1" applyAlignment="1">
      <alignment horizontal="justify" wrapText="1"/>
      <protection/>
    </xf>
    <xf numFmtId="0" fontId="38" fillId="0" borderId="11" xfId="55" applyFont="1" applyBorder="1" applyAlignment="1">
      <alignment vertical="center" wrapText="1"/>
      <protection/>
    </xf>
    <xf numFmtId="0" fontId="40" fillId="0" borderId="11" xfId="55" applyFont="1" applyBorder="1" applyAlignment="1">
      <alignment horizontal="center" wrapText="1"/>
      <protection/>
    </xf>
    <xf numFmtId="0" fontId="40" fillId="0" borderId="11" xfId="55" applyFont="1" applyBorder="1" applyAlignment="1">
      <alignment horizontal="center" vertical="center" wrapText="1"/>
      <protection/>
    </xf>
    <xf numFmtId="0" fontId="40" fillId="0" borderId="11" xfId="55" applyFont="1" applyBorder="1" applyAlignment="1">
      <alignment horizontal="center"/>
      <protection/>
    </xf>
    <xf numFmtId="0" fontId="40" fillId="0" borderId="17" xfId="55" applyFont="1" applyBorder="1" applyAlignment="1">
      <alignment horizontal="center" vertical="center" wrapText="1"/>
      <protection/>
    </xf>
    <xf numFmtId="0" fontId="40" fillId="0" borderId="18" xfId="55" applyFont="1" applyBorder="1" applyAlignment="1">
      <alignment horizontal="center" vertical="center" wrapText="1"/>
      <protection/>
    </xf>
    <xf numFmtId="0" fontId="41" fillId="0" borderId="11" xfId="55" applyFont="1" applyBorder="1" applyAlignment="1">
      <alignment horizontal="center" vertical="center" wrapText="1"/>
      <protection/>
    </xf>
    <xf numFmtId="0" fontId="40" fillId="0" borderId="19" xfId="55" applyFont="1" applyBorder="1" applyAlignment="1">
      <alignment horizontal="center" vertical="center" wrapText="1"/>
      <protection/>
    </xf>
    <xf numFmtId="0" fontId="40" fillId="0" borderId="20" xfId="55" applyFont="1" applyBorder="1" applyAlignment="1">
      <alignment horizontal="center" vertical="center" wrapText="1"/>
      <protection/>
    </xf>
    <xf numFmtId="0" fontId="40" fillId="0" borderId="17" xfId="55" applyFont="1" applyBorder="1">
      <alignment/>
      <protection/>
    </xf>
    <xf numFmtId="0" fontId="40" fillId="0" borderId="18" xfId="55" applyFont="1" applyBorder="1" applyAlignment="1">
      <alignment horizontal="left" indent="4"/>
      <protection/>
    </xf>
    <xf numFmtId="0" fontId="40" fillId="0" borderId="19" xfId="55" applyFont="1" applyBorder="1">
      <alignment/>
      <protection/>
    </xf>
    <xf numFmtId="0" fontId="40" fillId="0" borderId="20" xfId="55" applyFont="1" applyBorder="1" applyAlignment="1">
      <alignment horizontal="left" indent="2"/>
      <protection/>
    </xf>
    <xf numFmtId="0" fontId="40" fillId="0" borderId="21" xfId="55" applyFont="1" applyBorder="1" applyAlignment="1">
      <alignment horizontal="center" vertical="center" wrapText="1"/>
      <protection/>
    </xf>
    <xf numFmtId="0" fontId="40" fillId="0" borderId="15" xfId="55" applyFont="1" applyBorder="1" applyAlignment="1">
      <alignment horizontal="center" vertical="center" wrapText="1"/>
      <protection/>
    </xf>
    <xf numFmtId="0" fontId="40" fillId="0" borderId="21" xfId="55" applyFont="1" applyBorder="1">
      <alignment/>
      <protection/>
    </xf>
    <xf numFmtId="0" fontId="40" fillId="0" borderId="15" xfId="55" applyFont="1" applyBorder="1" applyAlignment="1">
      <alignment horizontal="left" indent="2"/>
      <protection/>
    </xf>
    <xf numFmtId="0" fontId="6" fillId="0" borderId="0" xfId="55" applyFont="1" applyAlignment="1">
      <alignment horizontal="left" indent="3"/>
      <protection/>
    </xf>
    <xf numFmtId="0" fontId="6" fillId="0" borderId="0" xfId="55" applyFont="1" applyAlignment="1">
      <alignment horizontal="center" wrapText="1"/>
      <protection/>
    </xf>
    <xf numFmtId="0" fontId="13" fillId="0" borderId="0" xfId="55" applyBorder="1" applyAlignment="1">
      <alignment horizontal="right"/>
      <protection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 shrinkToFit="1"/>
    </xf>
    <xf numFmtId="4" fontId="5" fillId="34" borderId="22" xfId="0" applyNumberFormat="1" applyFont="1" applyFill="1" applyBorder="1" applyAlignment="1">
      <alignment horizontal="right" vertical="top" shrinkToFit="1"/>
    </xf>
    <xf numFmtId="166" fontId="5" fillId="34" borderId="11" xfId="0" applyNumberFormat="1" applyFont="1" applyFill="1" applyBorder="1" applyAlignment="1">
      <alignment horizontal="right" vertical="top" shrinkToFit="1"/>
    </xf>
    <xf numFmtId="165" fontId="5" fillId="34" borderId="11" xfId="0" applyNumberFormat="1" applyFont="1" applyFill="1" applyBorder="1" applyAlignment="1">
      <alignment horizontal="right" vertical="top" shrinkToFit="1"/>
    </xf>
    <xf numFmtId="4" fontId="5" fillId="34" borderId="11" xfId="0" applyNumberFormat="1" applyFont="1" applyFill="1" applyBorder="1" applyAlignment="1">
      <alignment horizontal="right" vertical="top" shrinkToFit="1"/>
    </xf>
    <xf numFmtId="4" fontId="5" fillId="35" borderId="22" xfId="0" applyNumberFormat="1" applyFont="1" applyFill="1" applyBorder="1" applyAlignment="1">
      <alignment horizontal="right" vertical="top" shrinkToFit="1"/>
    </xf>
    <xf numFmtId="0" fontId="5" fillId="33" borderId="22" xfId="0" applyFont="1" applyFill="1" applyBorder="1" applyAlignment="1">
      <alignment horizontal="right" vertical="top"/>
    </xf>
    <xf numFmtId="4" fontId="13" fillId="34" borderId="11" xfId="0" applyNumberFormat="1" applyFont="1" applyFill="1" applyBorder="1" applyAlignment="1">
      <alignment horizontal="right" vertical="top" shrinkToFit="1"/>
    </xf>
    <xf numFmtId="4" fontId="13" fillId="35" borderId="11" xfId="0" applyNumberFormat="1" applyFont="1" applyFill="1" applyBorder="1" applyAlignment="1">
      <alignment horizontal="right" vertical="top" shrinkToFit="1"/>
    </xf>
    <xf numFmtId="49" fontId="13" fillId="33" borderId="11" xfId="0" applyNumberFormat="1" applyFont="1" applyFill="1" applyBorder="1" applyAlignment="1">
      <alignment horizontal="center" vertical="top" shrinkToFit="1"/>
    </xf>
    <xf numFmtId="0" fontId="13" fillId="33" borderId="11" xfId="0" applyFont="1" applyFill="1" applyBorder="1" applyAlignment="1">
      <alignment vertical="top" wrapText="1"/>
    </xf>
    <xf numFmtId="4" fontId="5" fillId="35" borderId="11" xfId="0" applyNumberFormat="1" applyFont="1" applyFill="1" applyBorder="1" applyAlignment="1">
      <alignment horizontal="right" vertical="top" shrinkToFi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3" fillId="33" borderId="11" xfId="0" applyNumberFormat="1" applyFont="1" applyFill="1" applyBorder="1" applyAlignment="1">
      <alignment vertical="top" wrapText="1"/>
    </xf>
    <xf numFmtId="167" fontId="13" fillId="34" borderId="11" xfId="0" applyNumberFormat="1" applyFont="1" applyFill="1" applyBorder="1" applyAlignment="1">
      <alignment horizontal="right" vertical="top" shrinkToFit="1"/>
    </xf>
    <xf numFmtId="166" fontId="13" fillId="34" borderId="11" xfId="0" applyNumberFormat="1" applyFont="1" applyFill="1" applyBorder="1" applyAlignment="1">
      <alignment horizontal="right" vertical="top" shrinkToFit="1"/>
    </xf>
    <xf numFmtId="0" fontId="13" fillId="33" borderId="11" xfId="0" applyNumberFormat="1" applyFont="1" applyFill="1" applyBorder="1" applyAlignment="1">
      <alignment horizontal="justify" vertical="top" wrapText="1"/>
    </xf>
    <xf numFmtId="165" fontId="13" fillId="34" borderId="11" xfId="0" applyNumberFormat="1" applyFont="1" applyFill="1" applyBorder="1" applyAlignment="1">
      <alignment horizontal="right" vertical="top" shrinkToFit="1"/>
    </xf>
    <xf numFmtId="0" fontId="16" fillId="0" borderId="11" xfId="0" applyFont="1" applyBorder="1" applyAlignment="1">
      <alignment wrapText="1"/>
    </xf>
    <xf numFmtId="167" fontId="5" fillId="34" borderId="11" xfId="0" applyNumberFormat="1" applyFont="1" applyFill="1" applyBorder="1" applyAlignment="1">
      <alignment horizontal="right" vertical="top" shrinkToFit="1"/>
    </xf>
    <xf numFmtId="164" fontId="13" fillId="34" borderId="11" xfId="0" applyNumberFormat="1" applyFont="1" applyFill="1" applyBorder="1" applyAlignment="1">
      <alignment horizontal="right" vertical="top" shrinkToFit="1"/>
    </xf>
    <xf numFmtId="0" fontId="2" fillId="33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1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6" fillId="33" borderId="0" xfId="0" applyFont="1" applyFill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9"/>
  <sheetViews>
    <sheetView showGridLines="0" tabSelected="1" zoomScalePageLayoutView="0" workbookViewId="0" topLeftCell="A1">
      <selection activeCell="D17" sqref="D17"/>
    </sheetView>
  </sheetViews>
  <sheetFormatPr defaultColWidth="9.140625" defaultRowHeight="15"/>
  <cols>
    <col min="1" max="1" width="40.00390625" style="0" customWidth="1"/>
    <col min="2" max="3" width="7.7109375" style="0" customWidth="1"/>
    <col min="4" max="4" width="9.7109375" style="0" customWidth="1"/>
    <col min="5" max="5" width="7.7109375" style="0" customWidth="1"/>
    <col min="6" max="7" width="0" style="0" hidden="1" customWidth="1"/>
    <col min="8" max="8" width="5.140625" style="0" hidden="1" customWidth="1"/>
    <col min="9" max="9" width="11.7109375" style="0" hidden="1" customWidth="1"/>
    <col min="10" max="10" width="11.00390625" style="0" hidden="1" customWidth="1"/>
    <col min="11" max="11" width="13.28125" style="0" hidden="1" customWidth="1"/>
    <col min="12" max="12" width="11.57421875" style="0" hidden="1" customWidth="1"/>
    <col min="13" max="13" width="12.8515625" style="0" hidden="1" customWidth="1"/>
    <col min="14" max="14" width="12.57421875" style="0" hidden="1" customWidth="1"/>
    <col min="15" max="15" width="13.28125" style="0" hidden="1" customWidth="1"/>
    <col min="16" max="16" width="12.140625" style="0" hidden="1" customWidth="1"/>
    <col min="17" max="17" width="13.57421875" style="0" hidden="1" customWidth="1"/>
    <col min="18" max="18" width="11.421875" style="0" hidden="1" customWidth="1"/>
    <col min="19" max="19" width="12.421875" style="0" hidden="1" customWidth="1"/>
    <col min="20" max="20" width="12.00390625" style="0" hidden="1" customWidth="1"/>
    <col min="21" max="21" width="11.8515625" style="0" customWidth="1"/>
    <col min="22" max="22" width="11.421875" style="0" customWidth="1"/>
    <col min="23" max="23" width="11.57421875" style="0" customWidth="1"/>
  </cols>
  <sheetData>
    <row r="1" spans="5:23" ht="15">
      <c r="E1" s="227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227"/>
      <c r="V1" s="123" t="s">
        <v>664</v>
      </c>
      <c r="W1" s="123"/>
    </row>
    <row r="2" spans="4:23" ht="15" customHeight="1">
      <c r="D2" s="122"/>
      <c r="E2" s="123" t="s">
        <v>666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5:23" ht="15"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123" t="s">
        <v>664</v>
      </c>
      <c r="W3" s="123"/>
    </row>
    <row r="4" spans="5:23" ht="15" customHeight="1">
      <c r="E4" s="123" t="s">
        <v>297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</row>
    <row r="5" spans="5:23" ht="15.75">
      <c r="E5" s="227"/>
      <c r="F5" s="228"/>
      <c r="G5" s="228"/>
      <c r="H5" s="228"/>
      <c r="I5" s="228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123" t="s">
        <v>665</v>
      </c>
      <c r="W5" s="123"/>
    </row>
    <row r="6" spans="5:23" ht="15.75" customHeight="1">
      <c r="E6" s="123" t="s">
        <v>295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5:23" ht="15.75">
      <c r="E7" s="227"/>
      <c r="F7" s="228"/>
      <c r="G7" s="228"/>
      <c r="H7" s="228"/>
      <c r="I7" s="228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123" t="s">
        <v>664</v>
      </c>
      <c r="W7" s="123"/>
    </row>
    <row r="8" spans="5:23" ht="15">
      <c r="E8" s="123" t="s">
        <v>2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5:23" ht="15.75">
      <c r="E9" s="227"/>
      <c r="F9" s="228"/>
      <c r="G9" s="228"/>
      <c r="H9" s="228"/>
      <c r="I9" s="228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123" t="s">
        <v>663</v>
      </c>
      <c r="W9" s="123"/>
    </row>
    <row r="10" spans="5:23" ht="15">
      <c r="E10" s="123" t="s">
        <v>662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5:23" ht="15.75">
      <c r="E11" s="227"/>
      <c r="F11" s="228"/>
      <c r="G11" s="228"/>
      <c r="H11" s="228"/>
      <c r="I11" s="228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123" t="s">
        <v>661</v>
      </c>
      <c r="W11" s="123"/>
    </row>
    <row r="12" spans="5:23" ht="15">
      <c r="E12" s="123" t="s">
        <v>3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5:23" ht="15.75">
      <c r="E13" s="227"/>
      <c r="F13" s="228"/>
      <c r="G13" s="228"/>
      <c r="H13" s="228"/>
      <c r="I13" s="228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123" t="s">
        <v>660</v>
      </c>
      <c r="W13" s="123"/>
    </row>
    <row r="14" spans="5:23" ht="15">
      <c r="E14" s="123" t="s">
        <v>4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5:23" ht="15.75">
      <c r="E15" s="227"/>
      <c r="F15" s="228"/>
      <c r="G15" s="228"/>
      <c r="H15" s="228"/>
      <c r="I15" s="228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123" t="s">
        <v>659</v>
      </c>
      <c r="W15" s="123"/>
    </row>
    <row r="16" spans="1:23" ht="15.75">
      <c r="A16" s="225"/>
      <c r="B16" s="225"/>
      <c r="C16" s="225"/>
      <c r="E16" s="123" t="s">
        <v>658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9" ht="15.75">
      <c r="A17" s="225"/>
      <c r="B17" s="225"/>
      <c r="C17" s="225"/>
      <c r="D17" s="225"/>
      <c r="E17" s="225"/>
      <c r="F17" s="225"/>
      <c r="G17" s="225"/>
      <c r="H17" s="225"/>
      <c r="I17" s="225"/>
    </row>
    <row r="18" spans="1:9" ht="15.75">
      <c r="A18" s="225"/>
      <c r="B18" s="225"/>
      <c r="C18" s="225"/>
      <c r="D18" s="225"/>
      <c r="E18" s="225"/>
      <c r="F18" s="225"/>
      <c r="G18" s="225"/>
      <c r="H18" s="225"/>
      <c r="I18" s="225"/>
    </row>
    <row r="19" spans="1:9" ht="15.75">
      <c r="A19" s="225"/>
      <c r="B19" s="225"/>
      <c r="C19" s="225"/>
      <c r="D19" s="225"/>
      <c r="E19" s="225"/>
      <c r="F19" s="225"/>
      <c r="G19" s="225"/>
      <c r="H19" s="225"/>
      <c r="I19" s="225"/>
    </row>
    <row r="20" spans="1:23" ht="15.75">
      <c r="A20" s="226" t="s">
        <v>657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</row>
    <row r="21" spans="1:23" ht="15.75">
      <c r="A21" s="226" t="s">
        <v>656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</row>
    <row r="22" spans="1:23" ht="15.75">
      <c r="A22" s="226" t="s">
        <v>655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</row>
    <row r="23" spans="1:23" ht="15.75">
      <c r="A23" s="226" t="s">
        <v>654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</row>
    <row r="24" spans="1:23" ht="15.75">
      <c r="A24" s="226" t="s">
        <v>326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9" ht="15.75">
      <c r="A25" s="225"/>
      <c r="B25" s="225"/>
      <c r="C25" s="225"/>
      <c r="D25" s="225"/>
      <c r="E25" s="225"/>
      <c r="F25" s="225"/>
      <c r="G25" s="225"/>
      <c r="H25" s="225"/>
      <c r="I25" s="225"/>
    </row>
    <row r="26" spans="1:23" ht="81" customHeight="1">
      <c r="A26" s="224" t="s">
        <v>284</v>
      </c>
      <c r="B26" s="224" t="s">
        <v>653</v>
      </c>
      <c r="C26" s="224" t="s">
        <v>652</v>
      </c>
      <c r="D26" s="224" t="s">
        <v>651</v>
      </c>
      <c r="E26" s="224" t="s">
        <v>650</v>
      </c>
      <c r="F26" s="224" t="s">
        <v>649</v>
      </c>
      <c r="G26" s="224" t="s">
        <v>649</v>
      </c>
      <c r="H26" s="224" t="s">
        <v>648</v>
      </c>
      <c r="I26" s="224" t="s">
        <v>283</v>
      </c>
      <c r="J26" s="223" t="s">
        <v>12</v>
      </c>
      <c r="K26" s="222" t="s">
        <v>647</v>
      </c>
      <c r="L26" s="223" t="s">
        <v>12</v>
      </c>
      <c r="M26" s="222" t="s">
        <v>646</v>
      </c>
      <c r="N26" s="223" t="s">
        <v>12</v>
      </c>
      <c r="O26" s="222" t="s">
        <v>645</v>
      </c>
      <c r="P26" s="223" t="s">
        <v>12</v>
      </c>
      <c r="Q26" s="222" t="s">
        <v>644</v>
      </c>
      <c r="R26" s="223" t="s">
        <v>12</v>
      </c>
      <c r="S26" s="222" t="s">
        <v>643</v>
      </c>
      <c r="T26" s="223" t="s">
        <v>12</v>
      </c>
      <c r="U26" s="222" t="s">
        <v>642</v>
      </c>
      <c r="V26" s="223" t="s">
        <v>12</v>
      </c>
      <c r="W26" s="222" t="s">
        <v>641</v>
      </c>
    </row>
    <row r="27" spans="1:23" ht="38.25">
      <c r="A27" s="210" t="s">
        <v>640</v>
      </c>
      <c r="B27" s="209" t="s">
        <v>381</v>
      </c>
      <c r="C27" s="209" t="s">
        <v>347</v>
      </c>
      <c r="D27" s="209" t="s">
        <v>363</v>
      </c>
      <c r="E27" s="209" t="s">
        <v>350</v>
      </c>
      <c r="F27" s="209" t="s">
        <v>347</v>
      </c>
      <c r="G27" s="209" t="s">
        <v>347</v>
      </c>
      <c r="H27" s="208">
        <v>0</v>
      </c>
      <c r="I27" s="199">
        <f>SUM(I28,I97,I113,I120,I147,I173,I93)</f>
        <v>40304.200000000004</v>
      </c>
      <c r="J27" s="199">
        <f>SUM(J28,J97,J113,J120,J147,J173,J93)</f>
        <v>1512.4430999999981</v>
      </c>
      <c r="K27" s="199">
        <f>SUM(K28,K97,K113,K120,K147,K173,K93)</f>
        <v>41816.643099999994</v>
      </c>
      <c r="L27" s="199">
        <f>SUM(L28,L97,L113,L120,L147,L173,L93)</f>
        <v>363.37800000000004</v>
      </c>
      <c r="M27" s="199">
        <f>SUM(M28,M97,M113,M120,M147,M173,M93)</f>
        <v>42180.02109999999</v>
      </c>
      <c r="N27" s="199">
        <f>SUM(N28,N97,N113,N120,N147,N173,N93)</f>
        <v>0</v>
      </c>
      <c r="O27" s="199">
        <f>SUM(O28,O97,O113,O120,O147,O173,O93)</f>
        <v>42180.02109999999</v>
      </c>
      <c r="P27" s="199">
        <f>SUM(P28,P97,P113,P120,P147,P173,P93)</f>
        <v>10.400000000000006</v>
      </c>
      <c r="Q27" s="199">
        <f>SUM(Q28,Q97,Q113,Q120,Q147,Q173,Q93)</f>
        <v>42190.42109999999</v>
      </c>
      <c r="R27" s="199">
        <f>SUM(R28,R97,R113,R120,R147,R173,R93)</f>
        <v>4307.9780599999995</v>
      </c>
      <c r="S27" s="199">
        <f>SUM(S28,S97,S113,S120,S147,S173,S93)</f>
        <v>46498.39915999999</v>
      </c>
      <c r="T27" s="199">
        <f>SUM(T28,T97,T113,T120,T147,T173,T93)</f>
        <v>-191.7</v>
      </c>
      <c r="U27" s="199">
        <f>SUM(U28,U97,U113,U120,U147,U173,U93)</f>
        <v>46306.69916</v>
      </c>
      <c r="V27" s="199">
        <f>SUM(V28,V97,V113,V120,V147,V173,V93)</f>
        <v>710.2999999999998</v>
      </c>
      <c r="W27" s="199">
        <f>SUM(W28,W97,W113,W120,W147,W173,W93)</f>
        <v>47016.99916</v>
      </c>
    </row>
    <row r="28" spans="1:23" ht="17.25" customHeight="1">
      <c r="A28" s="207" t="s">
        <v>495</v>
      </c>
      <c r="B28" s="206" t="s">
        <v>381</v>
      </c>
      <c r="C28" s="206" t="s">
        <v>494</v>
      </c>
      <c r="D28" s="206" t="s">
        <v>363</v>
      </c>
      <c r="E28" s="206" t="s">
        <v>350</v>
      </c>
      <c r="F28" s="206" t="s">
        <v>347</v>
      </c>
      <c r="G28" s="206" t="s">
        <v>347</v>
      </c>
      <c r="H28" s="205">
        <v>0</v>
      </c>
      <c r="I28" s="204">
        <f>SUM(I29,I36,I63,I66,)</f>
        <v>18031.2</v>
      </c>
      <c r="J28" s="214">
        <f>SUM(J29,J36,J63,J66,)</f>
        <v>24.488999999998157</v>
      </c>
      <c r="K28" s="214">
        <f>SUM(K29,K36,K63,K66,)</f>
        <v>18055.689</v>
      </c>
      <c r="L28" s="214">
        <f>SUM(L29,L36,L63,L66,)</f>
        <v>0</v>
      </c>
      <c r="M28" s="214">
        <f>SUM(M29,M36,M63,M66,)</f>
        <v>18055.689</v>
      </c>
      <c r="N28" s="214">
        <f>SUM(N29,N36,N63,N66,)</f>
        <v>-500</v>
      </c>
      <c r="O28" s="214">
        <f>SUM(O29,O36,O63,O66,)</f>
        <v>17555.689</v>
      </c>
      <c r="P28" s="214">
        <f>SUM(P29,P36,P63,P66,)</f>
        <v>22</v>
      </c>
      <c r="Q28" s="214">
        <f>SUM(Q29,Q36,Q63,Q66,)</f>
        <v>17577.689</v>
      </c>
      <c r="R28" s="214">
        <f>SUM(R29,R36,R63,R66,)</f>
        <v>-1360</v>
      </c>
      <c r="S28" s="214">
        <f>SUM(S29,S36,S63,S66,)</f>
        <v>16217.689000000002</v>
      </c>
      <c r="T28" s="214">
        <f>SUM(T29,T36,T63,T66,)</f>
        <v>-325.5</v>
      </c>
      <c r="U28" s="214">
        <f>SUM(U29,U36,U63,U66,)</f>
        <v>15892.189</v>
      </c>
      <c r="V28" s="214">
        <f>SUM(V29,V36,V63,V66,)</f>
        <v>439.59999999999997</v>
      </c>
      <c r="W28" s="214">
        <f>SUM(W29,W36,W63,W66,)</f>
        <v>16331.788999999999</v>
      </c>
    </row>
    <row r="29" spans="1:23" ht="60.75" customHeight="1">
      <c r="A29" s="207" t="s">
        <v>639</v>
      </c>
      <c r="B29" s="206" t="s">
        <v>381</v>
      </c>
      <c r="C29" s="206" t="s">
        <v>635</v>
      </c>
      <c r="D29" s="206" t="s">
        <v>363</v>
      </c>
      <c r="E29" s="206" t="s">
        <v>350</v>
      </c>
      <c r="F29" s="206"/>
      <c r="G29" s="206"/>
      <c r="H29" s="205"/>
      <c r="I29" s="204">
        <f>SUM(I33,I30)</f>
        <v>4.7</v>
      </c>
      <c r="J29" s="204">
        <f>SUM(J33,J30)</f>
        <v>0</v>
      </c>
      <c r="K29" s="204">
        <f>SUM(K33,K30)</f>
        <v>4.7</v>
      </c>
      <c r="L29" s="204">
        <f>SUM(L33,L30)</f>
        <v>0</v>
      </c>
      <c r="M29" s="204">
        <f>SUM(M33,M30)</f>
        <v>4.7</v>
      </c>
      <c r="N29" s="204">
        <f>SUM(N33,N30)</f>
        <v>0</v>
      </c>
      <c r="O29" s="204">
        <f>SUM(O33,O30)</f>
        <v>4.7</v>
      </c>
      <c r="P29" s="204">
        <f>SUM(P33,P30)</f>
        <v>0</v>
      </c>
      <c r="Q29" s="204">
        <f>SUM(Q33,Q30)</f>
        <v>4.7</v>
      </c>
      <c r="R29" s="204">
        <f>SUM(R33,R30)</f>
        <v>0</v>
      </c>
      <c r="S29" s="204">
        <f>SUM(S33,S30)</f>
        <v>4.7</v>
      </c>
      <c r="T29" s="204">
        <f>SUM(T33,T30)</f>
        <v>0</v>
      </c>
      <c r="U29" s="204">
        <f>SUM(U33,U30)</f>
        <v>4.7</v>
      </c>
      <c r="V29" s="204">
        <f>SUM(V33,V30)</f>
        <v>0</v>
      </c>
      <c r="W29" s="204">
        <f>SUM(W33,W30)</f>
        <v>4.7</v>
      </c>
    </row>
    <row r="30" spans="1:23" ht="33" customHeight="1">
      <c r="A30" s="212" t="s">
        <v>637</v>
      </c>
      <c r="B30" s="206" t="s">
        <v>381</v>
      </c>
      <c r="C30" s="206" t="s">
        <v>635</v>
      </c>
      <c r="D30" s="206" t="s">
        <v>638</v>
      </c>
      <c r="E30" s="206" t="s">
        <v>350</v>
      </c>
      <c r="F30" s="206"/>
      <c r="G30" s="206"/>
      <c r="H30" s="205"/>
      <c r="I30" s="204">
        <f>SUM(I31:I32)</f>
        <v>0</v>
      </c>
      <c r="J30" s="204">
        <f>SUM(J31:J32)</f>
        <v>4.7</v>
      </c>
      <c r="K30" s="204">
        <f>SUM(K31:K32)</f>
        <v>4.7</v>
      </c>
      <c r="L30" s="204">
        <f>SUM(L31:L32)</f>
        <v>0</v>
      </c>
      <c r="M30" s="204">
        <f>SUM(M31:M32)</f>
        <v>4.7</v>
      </c>
      <c r="N30" s="204">
        <f>SUM(N31:N32)</f>
        <v>0</v>
      </c>
      <c r="O30" s="204">
        <f>SUM(O31:O32)</f>
        <v>4.7</v>
      </c>
      <c r="P30" s="204">
        <f>SUM(P31:P32)</f>
        <v>0</v>
      </c>
      <c r="Q30" s="204">
        <f>SUM(Q31:Q32)</f>
        <v>4.7</v>
      </c>
      <c r="R30" s="204">
        <f>SUM(R31:R32)</f>
        <v>0</v>
      </c>
      <c r="S30" s="204">
        <f>SUM(S31:S32)</f>
        <v>4.7</v>
      </c>
      <c r="T30" s="204">
        <f>SUM(T31:T32)</f>
        <v>0</v>
      </c>
      <c r="U30" s="204">
        <f>SUM(U31:U32)</f>
        <v>4.7</v>
      </c>
      <c r="V30" s="204">
        <f>SUM(V31:V32)</f>
        <v>0</v>
      </c>
      <c r="W30" s="204">
        <f>SUM(W31:W32)</f>
        <v>4.7</v>
      </c>
    </row>
    <row r="31" spans="1:23" ht="34.5" customHeight="1">
      <c r="A31" s="221" t="s">
        <v>636</v>
      </c>
      <c r="B31" s="206" t="s">
        <v>381</v>
      </c>
      <c r="C31" s="206" t="s">
        <v>635</v>
      </c>
      <c r="D31" s="206" t="s">
        <v>638</v>
      </c>
      <c r="E31" s="206" t="s">
        <v>492</v>
      </c>
      <c r="F31" s="206"/>
      <c r="G31" s="206"/>
      <c r="H31" s="205"/>
      <c r="I31" s="204"/>
      <c r="J31" s="204">
        <v>2.2</v>
      </c>
      <c r="K31" s="204">
        <f>SUM(I31:J31)</f>
        <v>2.2</v>
      </c>
      <c r="L31" s="204"/>
      <c r="M31" s="204">
        <f>SUM(K31:L31)</f>
        <v>2.2</v>
      </c>
      <c r="N31" s="204"/>
      <c r="O31" s="204">
        <f>SUM(M31:N31)</f>
        <v>2.2</v>
      </c>
      <c r="P31" s="204"/>
      <c r="Q31" s="204">
        <f>SUM(O31:P31)</f>
        <v>2.2</v>
      </c>
      <c r="R31" s="204"/>
      <c r="S31" s="204">
        <f>SUM(Q31:R31)</f>
        <v>2.2</v>
      </c>
      <c r="T31" s="204"/>
      <c r="U31" s="204">
        <f>SUM(S31:T31)</f>
        <v>2.2</v>
      </c>
      <c r="V31" s="204"/>
      <c r="W31" s="204">
        <f>SUM(U31:V31)</f>
        <v>2.2</v>
      </c>
    </row>
    <row r="32" spans="1:23" ht="36" customHeight="1">
      <c r="A32" s="207" t="s">
        <v>356</v>
      </c>
      <c r="B32" s="206" t="s">
        <v>381</v>
      </c>
      <c r="C32" s="206" t="s">
        <v>635</v>
      </c>
      <c r="D32" s="206" t="s">
        <v>638</v>
      </c>
      <c r="E32" s="206" t="s">
        <v>355</v>
      </c>
      <c r="F32" s="206"/>
      <c r="G32" s="206"/>
      <c r="H32" s="205"/>
      <c r="I32" s="204"/>
      <c r="J32" s="204">
        <v>2.5</v>
      </c>
      <c r="K32" s="204">
        <f>SUM(I32:J32)</f>
        <v>2.5</v>
      </c>
      <c r="L32" s="204"/>
      <c r="M32" s="204">
        <f>SUM(K32:L32)</f>
        <v>2.5</v>
      </c>
      <c r="N32" s="204"/>
      <c r="O32" s="204">
        <f>SUM(M32:N32)</f>
        <v>2.5</v>
      </c>
      <c r="P32" s="204"/>
      <c r="Q32" s="204">
        <f>SUM(O32:P32)</f>
        <v>2.5</v>
      </c>
      <c r="R32" s="204"/>
      <c r="S32" s="204">
        <f>SUM(Q32:R32)</f>
        <v>2.5</v>
      </c>
      <c r="T32" s="204"/>
      <c r="U32" s="204">
        <f>SUM(S32:T32)</f>
        <v>2.5</v>
      </c>
      <c r="V32" s="204"/>
      <c r="W32" s="204">
        <f>SUM(U32:V32)</f>
        <v>2.5</v>
      </c>
    </row>
    <row r="33" spans="1:23" ht="28.5" customHeight="1">
      <c r="A33" s="212" t="s">
        <v>637</v>
      </c>
      <c r="B33" s="206" t="s">
        <v>381</v>
      </c>
      <c r="C33" s="206" t="s">
        <v>635</v>
      </c>
      <c r="D33" s="206" t="s">
        <v>634</v>
      </c>
      <c r="E33" s="206" t="s">
        <v>350</v>
      </c>
      <c r="F33" s="206"/>
      <c r="G33" s="206"/>
      <c r="H33" s="205"/>
      <c r="I33" s="204">
        <f>SUM(I34:I35)</f>
        <v>4.7</v>
      </c>
      <c r="J33" s="204">
        <f>SUM(J34:J35)</f>
        <v>-4.7</v>
      </c>
      <c r="K33" s="204">
        <f>SUM(K34:K35)</f>
        <v>0</v>
      </c>
      <c r="L33" s="204">
        <f>SUM(L34:L35)</f>
        <v>0</v>
      </c>
      <c r="M33" s="204">
        <f>SUM(M34:M35)</f>
        <v>0</v>
      </c>
      <c r="N33" s="204">
        <f>SUM(N34:N35)</f>
        <v>0</v>
      </c>
      <c r="O33" s="204">
        <f>SUM(O34:O35)</f>
        <v>0</v>
      </c>
      <c r="P33" s="204">
        <f>SUM(P34:P35)</f>
        <v>0</v>
      </c>
      <c r="Q33" s="204">
        <f>SUM(Q34:Q35)</f>
        <v>0</v>
      </c>
      <c r="R33" s="204">
        <f>SUM(R34:R35)</f>
        <v>0</v>
      </c>
      <c r="S33" s="204">
        <f>SUM(S34:S35)</f>
        <v>0</v>
      </c>
      <c r="T33" s="204">
        <f>SUM(T34:T35)</f>
        <v>0</v>
      </c>
      <c r="U33" s="204">
        <f>SUM(U34:U35)</f>
        <v>0</v>
      </c>
      <c r="V33" s="204">
        <f>SUM(V34:V35)</f>
        <v>0</v>
      </c>
      <c r="W33" s="204">
        <f>SUM(W34:W35)</f>
        <v>0</v>
      </c>
    </row>
    <row r="34" spans="1:23" ht="29.25" customHeight="1">
      <c r="A34" s="221" t="s">
        <v>636</v>
      </c>
      <c r="B34" s="206" t="s">
        <v>381</v>
      </c>
      <c r="C34" s="206" t="s">
        <v>635</v>
      </c>
      <c r="D34" s="206" t="s">
        <v>634</v>
      </c>
      <c r="E34" s="206" t="s">
        <v>492</v>
      </c>
      <c r="F34" s="206"/>
      <c r="G34" s="206"/>
      <c r="H34" s="205"/>
      <c r="I34" s="204">
        <v>2.2</v>
      </c>
      <c r="J34" s="204">
        <v>-2.2</v>
      </c>
      <c r="K34" s="204">
        <f>SUM(I34:J34)</f>
        <v>0</v>
      </c>
      <c r="L34" s="204"/>
      <c r="M34" s="204">
        <f>SUM(K34:L34)</f>
        <v>0</v>
      </c>
      <c r="N34" s="204"/>
      <c r="O34" s="204">
        <f>SUM(M34:N34)</f>
        <v>0</v>
      </c>
      <c r="P34" s="204"/>
      <c r="Q34" s="204">
        <f>SUM(O34:P34)</f>
        <v>0</v>
      </c>
      <c r="R34" s="204"/>
      <c r="S34" s="204">
        <f>SUM(Q34:R34)</f>
        <v>0</v>
      </c>
      <c r="T34" s="204"/>
      <c r="U34" s="204">
        <f>SUM(S34:T34)</f>
        <v>0</v>
      </c>
      <c r="V34" s="204"/>
      <c r="W34" s="204">
        <f>SUM(U34:V34)</f>
        <v>0</v>
      </c>
    </row>
    <row r="35" spans="1:23" ht="38.25">
      <c r="A35" s="207" t="s">
        <v>356</v>
      </c>
      <c r="B35" s="206" t="s">
        <v>381</v>
      </c>
      <c r="C35" s="206" t="s">
        <v>635</v>
      </c>
      <c r="D35" s="206" t="s">
        <v>634</v>
      </c>
      <c r="E35" s="206" t="s">
        <v>355</v>
      </c>
      <c r="F35" s="206"/>
      <c r="G35" s="206"/>
      <c r="H35" s="205"/>
      <c r="I35" s="204">
        <v>2.5</v>
      </c>
      <c r="J35" s="204">
        <v>-2.5</v>
      </c>
      <c r="K35" s="204">
        <f>SUM(I35:J35)</f>
        <v>0</v>
      </c>
      <c r="L35" s="204"/>
      <c r="M35" s="204">
        <f>SUM(K35:L35)</f>
        <v>0</v>
      </c>
      <c r="N35" s="204"/>
      <c r="O35" s="204">
        <f>SUM(M35:N35)</f>
        <v>0</v>
      </c>
      <c r="P35" s="204"/>
      <c r="Q35" s="204">
        <f>SUM(O35:P35)</f>
        <v>0</v>
      </c>
      <c r="R35" s="204"/>
      <c r="S35" s="204">
        <f>SUM(Q35:R35)</f>
        <v>0</v>
      </c>
      <c r="T35" s="204"/>
      <c r="U35" s="204">
        <f>SUM(S35:T35)</f>
        <v>0</v>
      </c>
      <c r="V35" s="204"/>
      <c r="W35" s="204">
        <f>SUM(U35:V35)</f>
        <v>0</v>
      </c>
    </row>
    <row r="36" spans="1:23" ht="63.75">
      <c r="A36" s="207" t="s">
        <v>633</v>
      </c>
      <c r="B36" s="206" t="s">
        <v>381</v>
      </c>
      <c r="C36" s="206" t="s">
        <v>621</v>
      </c>
      <c r="D36" s="206" t="s">
        <v>363</v>
      </c>
      <c r="E36" s="206" t="s">
        <v>350</v>
      </c>
      <c r="F36" s="206" t="s">
        <v>347</v>
      </c>
      <c r="G36" s="206" t="s">
        <v>347</v>
      </c>
      <c r="H36" s="205">
        <v>0</v>
      </c>
      <c r="I36" s="204">
        <f>SUM(I47,I52,I59,I61,I37,I45)</f>
        <v>15347.900000000001</v>
      </c>
      <c r="J36" s="204">
        <f>SUM(J47,J52,J59,J61,J37,J45)</f>
        <v>19.39999999999816</v>
      </c>
      <c r="K36" s="204">
        <f>SUM(K47,K52,K59,K61,K37,K45)</f>
        <v>15367.3</v>
      </c>
      <c r="L36" s="204">
        <f>SUM(L47,L52,L59,L61,L37,L45)</f>
        <v>0</v>
      </c>
      <c r="M36" s="204">
        <f>SUM(M47,M52,M59,M61,M37,M45)</f>
        <v>15367.3</v>
      </c>
      <c r="N36" s="204">
        <f>SUM(N47,N52,N59,N61,N37,N45)</f>
        <v>0</v>
      </c>
      <c r="O36" s="204">
        <f>SUM(O47,O52,O59,O61,O37,O45)</f>
        <v>15367.3</v>
      </c>
      <c r="P36" s="204">
        <f>SUM(P47,P52,P59,P61,P37,P45)</f>
        <v>0</v>
      </c>
      <c r="Q36" s="204">
        <f>SUM(Q47,Q52,Q59,Q61,Q37,Q45)</f>
        <v>15367.3</v>
      </c>
      <c r="R36" s="204">
        <f>SUM(R47,R52,R59,R61,R37,R45)</f>
        <v>70</v>
      </c>
      <c r="S36" s="204">
        <f>SUM(S47,S52,S59,S61,S37,S45)</f>
        <v>15437.300000000001</v>
      </c>
      <c r="T36" s="204">
        <f>SUM(T47,T52,T59,T61,T37,T45)</f>
        <v>-341.21</v>
      </c>
      <c r="U36" s="204">
        <f>SUM(U47,U52,U59,U61,U37,U45)</f>
        <v>15096.09</v>
      </c>
      <c r="V36" s="204">
        <f>SUM(V47,V52,V59,V61,V37,V45)</f>
        <v>443.4</v>
      </c>
      <c r="W36" s="204">
        <f>SUM(W47,W52,W59,W61,W37,W45)</f>
        <v>15539.489999999998</v>
      </c>
    </row>
    <row r="37" spans="1:23" ht="25.5">
      <c r="A37" s="207" t="s">
        <v>361</v>
      </c>
      <c r="B37" s="206" t="s">
        <v>381</v>
      </c>
      <c r="C37" s="206" t="s">
        <v>621</v>
      </c>
      <c r="D37" s="206" t="s">
        <v>362</v>
      </c>
      <c r="E37" s="206" t="s">
        <v>350</v>
      </c>
      <c r="F37" s="206"/>
      <c r="G37" s="206"/>
      <c r="H37" s="205"/>
      <c r="I37" s="204">
        <f>SUM(I38:I44)</f>
        <v>0</v>
      </c>
      <c r="J37" s="204">
        <f>SUM(J38:J44)</f>
        <v>14315</v>
      </c>
      <c r="K37" s="204">
        <f>SUM(K38:K44)</f>
        <v>14315</v>
      </c>
      <c r="L37" s="204">
        <f>SUM(L38:L44)</f>
        <v>0</v>
      </c>
      <c r="M37" s="204">
        <f>SUM(M38:M44)</f>
        <v>14315</v>
      </c>
      <c r="N37" s="204">
        <f>SUM(N38:N44)</f>
        <v>0</v>
      </c>
      <c r="O37" s="204">
        <f>SUM(O38:O44)</f>
        <v>14315</v>
      </c>
      <c r="P37" s="204">
        <f>SUM(P38:P44)</f>
        <v>0</v>
      </c>
      <c r="Q37" s="204">
        <f>SUM(Q38:Q44)</f>
        <v>14315</v>
      </c>
      <c r="R37" s="204">
        <f>SUM(R38:R44)</f>
        <v>70</v>
      </c>
      <c r="S37" s="204">
        <f>SUM(S38:S44)</f>
        <v>14385.000000000002</v>
      </c>
      <c r="T37" s="204">
        <f>SUM(T38:T44)</f>
        <v>-341.21</v>
      </c>
      <c r="U37" s="204">
        <f>SUM(U38:U44)</f>
        <v>14043.79</v>
      </c>
      <c r="V37" s="204">
        <f>SUM(V38:V44)</f>
        <v>384.5</v>
      </c>
      <c r="W37" s="204">
        <f>SUM(W38:W44)</f>
        <v>14428.289999999999</v>
      </c>
    </row>
    <row r="38" spans="1:23" ht="25.5">
      <c r="A38" s="207" t="s">
        <v>360</v>
      </c>
      <c r="B38" s="206" t="s">
        <v>381</v>
      </c>
      <c r="C38" s="206" t="s">
        <v>621</v>
      </c>
      <c r="D38" s="206" t="s">
        <v>362</v>
      </c>
      <c r="E38" s="206" t="s">
        <v>359</v>
      </c>
      <c r="F38" s="206"/>
      <c r="G38" s="206"/>
      <c r="H38" s="205"/>
      <c r="I38" s="204"/>
      <c r="J38" s="204">
        <v>9938.3</v>
      </c>
      <c r="K38" s="204">
        <f>SUM(I38:J38)</f>
        <v>9938.3</v>
      </c>
      <c r="L38" s="204"/>
      <c r="M38" s="204">
        <f>SUM(K38:L38)</f>
        <v>9938.3</v>
      </c>
      <c r="N38" s="204"/>
      <c r="O38" s="204">
        <f>SUM(M38:N38)</f>
        <v>9938.3</v>
      </c>
      <c r="P38" s="204"/>
      <c r="Q38" s="204">
        <f>SUM(O38:P38)</f>
        <v>9938.3</v>
      </c>
      <c r="R38" s="204"/>
      <c r="S38" s="204">
        <f>SUM(Q38:R38)</f>
        <v>9938.3</v>
      </c>
      <c r="T38" s="204">
        <v>-325.5</v>
      </c>
      <c r="U38" s="204">
        <f>SUM(S38:T38)</f>
        <v>9612.8</v>
      </c>
      <c r="V38" s="204">
        <v>465.8</v>
      </c>
      <c r="W38" s="204">
        <f>SUM(U38:V38)</f>
        <v>10078.599999999999</v>
      </c>
    </row>
    <row r="39" spans="1:23" ht="25.5">
      <c r="A39" s="207" t="s">
        <v>421</v>
      </c>
      <c r="B39" s="206" t="s">
        <v>381</v>
      </c>
      <c r="C39" s="206" t="s">
        <v>621</v>
      </c>
      <c r="D39" s="206" t="s">
        <v>362</v>
      </c>
      <c r="E39" s="206" t="s">
        <v>492</v>
      </c>
      <c r="F39" s="206"/>
      <c r="G39" s="206"/>
      <c r="H39" s="205"/>
      <c r="I39" s="204"/>
      <c r="J39" s="204">
        <v>10</v>
      </c>
      <c r="K39" s="204">
        <f>SUM(I39:J39)</f>
        <v>10</v>
      </c>
      <c r="L39" s="204"/>
      <c r="M39" s="204">
        <f>SUM(K39:L39)</f>
        <v>10</v>
      </c>
      <c r="N39" s="204"/>
      <c r="O39" s="204">
        <f>SUM(M39:N39)</f>
        <v>10</v>
      </c>
      <c r="P39" s="204"/>
      <c r="Q39" s="204">
        <f>SUM(O39:P39)</f>
        <v>10</v>
      </c>
      <c r="R39" s="204"/>
      <c r="S39" s="204">
        <f>SUM(Q39:R39)</f>
        <v>10</v>
      </c>
      <c r="T39" s="204"/>
      <c r="U39" s="204">
        <f>SUM(S39:T39)</f>
        <v>10</v>
      </c>
      <c r="V39" s="204"/>
      <c r="W39" s="204">
        <f>SUM(U39:V39)</f>
        <v>10</v>
      </c>
    </row>
    <row r="40" spans="1:23" ht="38.25">
      <c r="A40" s="207" t="s">
        <v>358</v>
      </c>
      <c r="B40" s="206" t="s">
        <v>381</v>
      </c>
      <c r="C40" s="206" t="s">
        <v>621</v>
      </c>
      <c r="D40" s="206" t="s">
        <v>362</v>
      </c>
      <c r="E40" s="206" t="s">
        <v>357</v>
      </c>
      <c r="F40" s="206"/>
      <c r="G40" s="206"/>
      <c r="H40" s="205"/>
      <c r="I40" s="204"/>
      <c r="J40" s="204">
        <v>551.7</v>
      </c>
      <c r="K40" s="204">
        <f>SUM(I40:J40)</f>
        <v>551.7</v>
      </c>
      <c r="L40" s="204"/>
      <c r="M40" s="204">
        <f>SUM(K40:L40)</f>
        <v>551.7</v>
      </c>
      <c r="N40" s="204"/>
      <c r="O40" s="204">
        <f>SUM(M40:N40)</f>
        <v>551.7</v>
      </c>
      <c r="P40" s="204">
        <v>100</v>
      </c>
      <c r="Q40" s="204">
        <f>SUM(O40:P40)</f>
        <v>651.7</v>
      </c>
      <c r="R40" s="204"/>
      <c r="S40" s="204">
        <f>SUM(Q40:R40)</f>
        <v>651.7</v>
      </c>
      <c r="T40" s="204"/>
      <c r="U40" s="204">
        <f>SUM(S40:T40)</f>
        <v>651.7</v>
      </c>
      <c r="V40" s="204"/>
      <c r="W40" s="204">
        <f>SUM(U40:V40)</f>
        <v>651.7</v>
      </c>
    </row>
    <row r="41" spans="1:23" ht="38.25">
      <c r="A41" s="207" t="s">
        <v>356</v>
      </c>
      <c r="B41" s="206" t="s">
        <v>381</v>
      </c>
      <c r="C41" s="206" t="s">
        <v>621</v>
      </c>
      <c r="D41" s="206" t="s">
        <v>362</v>
      </c>
      <c r="E41" s="206" t="s">
        <v>355</v>
      </c>
      <c r="F41" s="206"/>
      <c r="G41" s="206"/>
      <c r="H41" s="205"/>
      <c r="I41" s="204"/>
      <c r="J41" s="204">
        <v>3545</v>
      </c>
      <c r="K41" s="204">
        <f>SUM(I41:J41)</f>
        <v>3545</v>
      </c>
      <c r="L41" s="204"/>
      <c r="M41" s="204">
        <f>SUM(K41:L41)</f>
        <v>3545</v>
      </c>
      <c r="N41" s="204"/>
      <c r="O41" s="204">
        <f>SUM(M41:N41)</f>
        <v>3545</v>
      </c>
      <c r="P41" s="204">
        <v>-100</v>
      </c>
      <c r="Q41" s="204">
        <f>SUM(O41:P41)</f>
        <v>3445</v>
      </c>
      <c r="R41" s="214">
        <v>58.576</v>
      </c>
      <c r="S41" s="214">
        <f>SUM(Q41:R41)</f>
        <v>3503.576</v>
      </c>
      <c r="T41" s="214">
        <v>-11.424</v>
      </c>
      <c r="U41" s="214">
        <f>SUM(S41:T41)</f>
        <v>3492.152</v>
      </c>
      <c r="V41" s="214">
        <v>-28.226</v>
      </c>
      <c r="W41" s="214">
        <f>SUM(U41:V41)</f>
        <v>3463.926</v>
      </c>
    </row>
    <row r="42" spans="1:23" ht="25.5">
      <c r="A42" s="207" t="s">
        <v>632</v>
      </c>
      <c r="B42" s="206" t="s">
        <v>381</v>
      </c>
      <c r="C42" s="206" t="s">
        <v>621</v>
      </c>
      <c r="D42" s="206" t="s">
        <v>362</v>
      </c>
      <c r="E42" s="206" t="s">
        <v>368</v>
      </c>
      <c r="F42" s="206" t="s">
        <v>631</v>
      </c>
      <c r="G42" s="206"/>
      <c r="H42" s="205"/>
      <c r="I42" s="204"/>
      <c r="J42" s="204"/>
      <c r="K42" s="204">
        <f>SUM(I42:J42)</f>
        <v>0</v>
      </c>
      <c r="L42" s="204"/>
      <c r="M42" s="204">
        <f>SUM(K42:L42)</f>
        <v>0</v>
      </c>
      <c r="N42" s="204"/>
      <c r="O42" s="204">
        <f>SUM(M42:N42)</f>
        <v>0</v>
      </c>
      <c r="P42" s="204"/>
      <c r="Q42" s="204">
        <f>SUM(O42:P42)</f>
        <v>0</v>
      </c>
      <c r="R42" s="214">
        <v>11.424</v>
      </c>
      <c r="S42" s="214">
        <f>SUM(Q42:R42)</f>
        <v>11.424</v>
      </c>
      <c r="T42" s="214">
        <v>11.424</v>
      </c>
      <c r="U42" s="214">
        <f>SUM(S42:T42)</f>
        <v>22.848</v>
      </c>
      <c r="V42" s="214">
        <v>13.926</v>
      </c>
      <c r="W42" s="214">
        <f>SUM(U42:V42)</f>
        <v>36.774</v>
      </c>
    </row>
    <row r="43" spans="1:23" ht="25.5">
      <c r="A43" s="207" t="s">
        <v>354</v>
      </c>
      <c r="B43" s="206" t="s">
        <v>381</v>
      </c>
      <c r="C43" s="206" t="s">
        <v>621</v>
      </c>
      <c r="D43" s="206" t="s">
        <v>362</v>
      </c>
      <c r="E43" s="206" t="s">
        <v>352</v>
      </c>
      <c r="F43" s="206"/>
      <c r="G43" s="206"/>
      <c r="H43" s="205"/>
      <c r="I43" s="204"/>
      <c r="J43" s="204">
        <v>262</v>
      </c>
      <c r="K43" s="204">
        <f>SUM(I43:J43)</f>
        <v>262</v>
      </c>
      <c r="L43" s="204"/>
      <c r="M43" s="204">
        <f>SUM(K43:L43)</f>
        <v>262</v>
      </c>
      <c r="N43" s="204"/>
      <c r="O43" s="204">
        <f>SUM(M43:N43)</f>
        <v>262</v>
      </c>
      <c r="P43" s="204"/>
      <c r="Q43" s="204">
        <f>SUM(O43:P43)</f>
        <v>262</v>
      </c>
      <c r="R43" s="204">
        <v>-8</v>
      </c>
      <c r="S43" s="204">
        <f>SUM(Q43:R43)</f>
        <v>254</v>
      </c>
      <c r="T43" s="204">
        <v>-15.71</v>
      </c>
      <c r="U43" s="204">
        <f>SUM(S43:T43)</f>
        <v>238.29</v>
      </c>
      <c r="V43" s="204">
        <v>-67</v>
      </c>
      <c r="W43" s="204">
        <f>SUM(U43:V43)</f>
        <v>171.29</v>
      </c>
    </row>
    <row r="44" spans="1:23" ht="25.5">
      <c r="A44" s="207" t="s">
        <v>630</v>
      </c>
      <c r="B44" s="206" t="s">
        <v>381</v>
      </c>
      <c r="C44" s="206" t="s">
        <v>621</v>
      </c>
      <c r="D44" s="206" t="s">
        <v>362</v>
      </c>
      <c r="E44" s="206" t="s">
        <v>377</v>
      </c>
      <c r="F44" s="206"/>
      <c r="G44" s="206"/>
      <c r="H44" s="205"/>
      <c r="I44" s="204"/>
      <c r="J44" s="204">
        <v>8</v>
      </c>
      <c r="K44" s="204">
        <f>SUM(I44:J44)</f>
        <v>8</v>
      </c>
      <c r="L44" s="204"/>
      <c r="M44" s="204">
        <f>SUM(K44:L44)</f>
        <v>8</v>
      </c>
      <c r="N44" s="204"/>
      <c r="O44" s="204">
        <f>SUM(M44:N44)</f>
        <v>8</v>
      </c>
      <c r="P44" s="204"/>
      <c r="Q44" s="204">
        <f>SUM(O44:P44)</f>
        <v>8</v>
      </c>
      <c r="R44" s="204">
        <v>8</v>
      </c>
      <c r="S44" s="204">
        <f>SUM(Q44:R44)</f>
        <v>16</v>
      </c>
      <c r="T44" s="204"/>
      <c r="U44" s="204">
        <f>SUM(S44:T44)</f>
        <v>16</v>
      </c>
      <c r="V44" s="204"/>
      <c r="W44" s="204">
        <f>SUM(U44:V44)</f>
        <v>16</v>
      </c>
    </row>
    <row r="45" spans="1:23" ht="38.25">
      <c r="A45" s="207" t="s">
        <v>629</v>
      </c>
      <c r="B45" s="206" t="s">
        <v>381</v>
      </c>
      <c r="C45" s="206" t="s">
        <v>621</v>
      </c>
      <c r="D45" s="206" t="s">
        <v>628</v>
      </c>
      <c r="E45" s="206" t="s">
        <v>350</v>
      </c>
      <c r="F45" s="206"/>
      <c r="G45" s="206"/>
      <c r="H45" s="205"/>
      <c r="I45" s="204">
        <f>SUM(I46)</f>
        <v>0</v>
      </c>
      <c r="J45" s="204">
        <f>SUM(J46)</f>
        <v>756.4</v>
      </c>
      <c r="K45" s="204">
        <f>SUM(K46)</f>
        <v>756.4</v>
      </c>
      <c r="L45" s="204">
        <f>SUM(L46)</f>
        <v>0</v>
      </c>
      <c r="M45" s="204">
        <f>SUM(M46)</f>
        <v>756.4</v>
      </c>
      <c r="N45" s="204">
        <f>SUM(N46)</f>
        <v>0</v>
      </c>
      <c r="O45" s="204">
        <f>SUM(O46)</f>
        <v>756.4</v>
      </c>
      <c r="P45" s="204">
        <f>SUM(P46)</f>
        <v>0</v>
      </c>
      <c r="Q45" s="204">
        <f>SUM(Q46)</f>
        <v>756.4</v>
      </c>
      <c r="R45" s="204">
        <f>SUM(R46)</f>
        <v>0</v>
      </c>
      <c r="S45" s="204">
        <f>SUM(S46)</f>
        <v>756.4</v>
      </c>
      <c r="T45" s="204">
        <f>SUM(T46)</f>
        <v>0</v>
      </c>
      <c r="U45" s="204">
        <f>SUM(U46)</f>
        <v>756.4</v>
      </c>
      <c r="V45" s="204">
        <f>SUM(V46)</f>
        <v>18.4</v>
      </c>
      <c r="W45" s="204">
        <f>SUM(W46)</f>
        <v>774.8</v>
      </c>
    </row>
    <row r="46" spans="1:23" ht="25.5">
      <c r="A46" s="207" t="s">
        <v>360</v>
      </c>
      <c r="B46" s="206" t="s">
        <v>381</v>
      </c>
      <c r="C46" s="206" t="s">
        <v>621</v>
      </c>
      <c r="D46" s="206" t="s">
        <v>628</v>
      </c>
      <c r="E46" s="206" t="s">
        <v>359</v>
      </c>
      <c r="F46" s="206"/>
      <c r="G46" s="206"/>
      <c r="H46" s="205"/>
      <c r="I46" s="204"/>
      <c r="J46" s="204">
        <v>756.4</v>
      </c>
      <c r="K46" s="204">
        <f>SUM(I46:J46)</f>
        <v>756.4</v>
      </c>
      <c r="L46" s="204"/>
      <c r="M46" s="204">
        <f>SUM(K46:L46)</f>
        <v>756.4</v>
      </c>
      <c r="N46" s="204"/>
      <c r="O46" s="204">
        <f>SUM(M46:N46)</f>
        <v>756.4</v>
      </c>
      <c r="P46" s="204"/>
      <c r="Q46" s="204">
        <f>SUM(O46:P46)</f>
        <v>756.4</v>
      </c>
      <c r="R46" s="204"/>
      <c r="S46" s="204">
        <f>SUM(Q46:R46)</f>
        <v>756.4</v>
      </c>
      <c r="T46" s="204"/>
      <c r="U46" s="204">
        <f>SUM(S46:T46)</f>
        <v>756.4</v>
      </c>
      <c r="V46" s="204">
        <v>18.4</v>
      </c>
      <c r="W46" s="204">
        <f>SUM(U46:V46)</f>
        <v>774.8</v>
      </c>
    </row>
    <row r="47" spans="1:23" ht="48.75" customHeight="1">
      <c r="A47" s="207" t="s">
        <v>627</v>
      </c>
      <c r="B47" s="206" t="s">
        <v>381</v>
      </c>
      <c r="C47" s="206" t="s">
        <v>621</v>
      </c>
      <c r="D47" s="206" t="s">
        <v>626</v>
      </c>
      <c r="E47" s="206" t="s">
        <v>350</v>
      </c>
      <c r="F47" s="206" t="s">
        <v>347</v>
      </c>
      <c r="G47" s="206" t="s">
        <v>347</v>
      </c>
      <c r="H47" s="205">
        <v>0</v>
      </c>
      <c r="I47" s="204">
        <f>SUM(I48:I51)</f>
        <v>295.9</v>
      </c>
      <c r="J47" s="204">
        <f>SUM(J48:J51)</f>
        <v>0</v>
      </c>
      <c r="K47" s="204">
        <f>SUM(K48:K51)</f>
        <v>295.9</v>
      </c>
      <c r="L47" s="204">
        <f>SUM(L48:L51)</f>
        <v>0</v>
      </c>
      <c r="M47" s="204">
        <f>SUM(M48:M51)</f>
        <v>295.9</v>
      </c>
      <c r="N47" s="204">
        <f>SUM(N48:N51)</f>
        <v>0</v>
      </c>
      <c r="O47" s="204">
        <f>SUM(O48:O51)</f>
        <v>295.9</v>
      </c>
      <c r="P47" s="204">
        <f>SUM(P48:P51)</f>
        <v>0</v>
      </c>
      <c r="Q47" s="204">
        <f>SUM(Q48:Q51)</f>
        <v>295.9</v>
      </c>
      <c r="R47" s="204">
        <f>SUM(R48:R51)</f>
        <v>0</v>
      </c>
      <c r="S47" s="204">
        <f>SUM(S48:S51)</f>
        <v>295.9</v>
      </c>
      <c r="T47" s="204">
        <f>SUM(T48:T51)</f>
        <v>0</v>
      </c>
      <c r="U47" s="204">
        <f>SUM(U48:U51)</f>
        <v>295.9</v>
      </c>
      <c r="V47" s="204">
        <f>SUM(V48:V51)</f>
        <v>40.5</v>
      </c>
      <c r="W47" s="204">
        <f>SUM(W48:W51)</f>
        <v>336.40000000000003</v>
      </c>
    </row>
    <row r="48" spans="1:23" ht="25.5">
      <c r="A48" s="207" t="s">
        <v>360</v>
      </c>
      <c r="B48" s="206" t="s">
        <v>381</v>
      </c>
      <c r="C48" s="206" t="s">
        <v>621</v>
      </c>
      <c r="D48" s="206" t="s">
        <v>626</v>
      </c>
      <c r="E48" s="206" t="s">
        <v>359</v>
      </c>
      <c r="F48" s="206" t="s">
        <v>347</v>
      </c>
      <c r="G48" s="206" t="s">
        <v>347</v>
      </c>
      <c r="H48" s="205">
        <v>0</v>
      </c>
      <c r="I48" s="204">
        <v>196</v>
      </c>
      <c r="J48" s="204"/>
      <c r="K48" s="204">
        <f>SUM(I48:J48)</f>
        <v>196</v>
      </c>
      <c r="L48" s="204"/>
      <c r="M48" s="204">
        <f>SUM(K48:L48)</f>
        <v>196</v>
      </c>
      <c r="N48" s="204"/>
      <c r="O48" s="204">
        <f>SUM(M48:N48)</f>
        <v>196</v>
      </c>
      <c r="P48" s="204"/>
      <c r="Q48" s="204">
        <f>SUM(O48:P48)</f>
        <v>196</v>
      </c>
      <c r="R48" s="204"/>
      <c r="S48" s="204">
        <f>SUM(Q48:R48)</f>
        <v>196</v>
      </c>
      <c r="T48" s="204"/>
      <c r="U48" s="204">
        <f>SUM(S48:T48)</f>
        <v>196</v>
      </c>
      <c r="V48" s="204">
        <v>20.8</v>
      </c>
      <c r="W48" s="204">
        <f>SUM(U48:V48)</f>
        <v>216.8</v>
      </c>
    </row>
    <row r="49" spans="1:23" ht="25.5">
      <c r="A49" s="207" t="s">
        <v>421</v>
      </c>
      <c r="B49" s="206" t="s">
        <v>381</v>
      </c>
      <c r="C49" s="206" t="s">
        <v>621</v>
      </c>
      <c r="D49" s="206" t="s">
        <v>626</v>
      </c>
      <c r="E49" s="206" t="s">
        <v>492</v>
      </c>
      <c r="F49" s="206" t="s">
        <v>347</v>
      </c>
      <c r="G49" s="206" t="s">
        <v>347</v>
      </c>
      <c r="H49" s="205">
        <v>0</v>
      </c>
      <c r="I49" s="204">
        <v>0.5</v>
      </c>
      <c r="J49" s="204"/>
      <c r="K49" s="204">
        <f>SUM(I49:J49)</f>
        <v>0.5</v>
      </c>
      <c r="L49" s="204"/>
      <c r="M49" s="204">
        <f>SUM(K49:L49)</f>
        <v>0.5</v>
      </c>
      <c r="N49" s="204"/>
      <c r="O49" s="204">
        <f>SUM(M49:N49)</f>
        <v>0.5</v>
      </c>
      <c r="P49" s="204"/>
      <c r="Q49" s="204">
        <f>SUM(O49:P49)</f>
        <v>0.5</v>
      </c>
      <c r="R49" s="204"/>
      <c r="S49" s="204">
        <f>SUM(Q49:R49)</f>
        <v>0.5</v>
      </c>
      <c r="T49" s="204">
        <v>-0.5</v>
      </c>
      <c r="U49" s="204">
        <f>SUM(S49:T49)</f>
        <v>0</v>
      </c>
      <c r="V49" s="204"/>
      <c r="W49" s="204">
        <f>SUM(U49:V49)</f>
        <v>0</v>
      </c>
    </row>
    <row r="50" spans="1:23" ht="38.25">
      <c r="A50" s="207" t="s">
        <v>358</v>
      </c>
      <c r="B50" s="206" t="s">
        <v>381</v>
      </c>
      <c r="C50" s="206" t="s">
        <v>621</v>
      </c>
      <c r="D50" s="206" t="s">
        <v>626</v>
      </c>
      <c r="E50" s="206" t="s">
        <v>357</v>
      </c>
      <c r="F50" s="206" t="s">
        <v>347</v>
      </c>
      <c r="G50" s="206" t="s">
        <v>347</v>
      </c>
      <c r="H50" s="205">
        <v>0</v>
      </c>
      <c r="I50" s="204">
        <v>14</v>
      </c>
      <c r="J50" s="204"/>
      <c r="K50" s="204">
        <f>SUM(I50:J50)</f>
        <v>14</v>
      </c>
      <c r="L50" s="204"/>
      <c r="M50" s="204">
        <f>SUM(K50:L50)</f>
        <v>14</v>
      </c>
      <c r="N50" s="204"/>
      <c r="O50" s="204">
        <f>SUM(M50:N50)</f>
        <v>14</v>
      </c>
      <c r="P50" s="204">
        <v>-1.5</v>
      </c>
      <c r="Q50" s="204">
        <f>SUM(O50:P50)</f>
        <v>12.5</v>
      </c>
      <c r="R50" s="204"/>
      <c r="S50" s="204">
        <f>SUM(Q50:R50)</f>
        <v>12.5</v>
      </c>
      <c r="T50" s="204">
        <v>-2.5</v>
      </c>
      <c r="U50" s="204">
        <f>SUM(S50:T50)</f>
        <v>10</v>
      </c>
      <c r="V50" s="204"/>
      <c r="W50" s="204">
        <f>SUM(U50:V50)</f>
        <v>10</v>
      </c>
    </row>
    <row r="51" spans="1:23" ht="38.25">
      <c r="A51" s="207" t="s">
        <v>356</v>
      </c>
      <c r="B51" s="206" t="s">
        <v>381</v>
      </c>
      <c r="C51" s="206" t="s">
        <v>621</v>
      </c>
      <c r="D51" s="206" t="s">
        <v>626</v>
      </c>
      <c r="E51" s="206" t="s">
        <v>355</v>
      </c>
      <c r="F51" s="206" t="s">
        <v>347</v>
      </c>
      <c r="G51" s="206" t="s">
        <v>347</v>
      </c>
      <c r="H51" s="205">
        <v>0</v>
      </c>
      <c r="I51" s="204">
        <v>85.4</v>
      </c>
      <c r="J51" s="204"/>
      <c r="K51" s="204">
        <f>SUM(I51:J51)</f>
        <v>85.4</v>
      </c>
      <c r="L51" s="204"/>
      <c r="M51" s="204">
        <f>SUM(K51:L51)</f>
        <v>85.4</v>
      </c>
      <c r="N51" s="204"/>
      <c r="O51" s="204">
        <f>SUM(M51:N51)</f>
        <v>85.4</v>
      </c>
      <c r="P51" s="204">
        <v>1.5</v>
      </c>
      <c r="Q51" s="204">
        <f>SUM(O51:P51)</f>
        <v>86.9</v>
      </c>
      <c r="R51" s="204"/>
      <c r="S51" s="204">
        <f>SUM(Q51:R51)</f>
        <v>86.9</v>
      </c>
      <c r="T51" s="204">
        <v>3</v>
      </c>
      <c r="U51" s="204">
        <f>SUM(S51:T51)</f>
        <v>89.9</v>
      </c>
      <c r="V51" s="204">
        <v>19.7</v>
      </c>
      <c r="W51" s="204">
        <f>SUM(U51:V51)</f>
        <v>109.60000000000001</v>
      </c>
    </row>
    <row r="52" spans="1:23" ht="25.5">
      <c r="A52" s="212" t="s">
        <v>625</v>
      </c>
      <c r="B52" s="206" t="s">
        <v>381</v>
      </c>
      <c r="C52" s="206" t="s">
        <v>621</v>
      </c>
      <c r="D52" s="206" t="s">
        <v>353</v>
      </c>
      <c r="E52" s="206" t="s">
        <v>350</v>
      </c>
      <c r="F52" s="206"/>
      <c r="G52" s="206"/>
      <c r="H52" s="205"/>
      <c r="I52" s="204">
        <f>SUM(I53:I58)</f>
        <v>13813.400000000001</v>
      </c>
      <c r="J52" s="204">
        <f>SUM(J53:J58)</f>
        <v>-13813.400000000001</v>
      </c>
      <c r="K52" s="204">
        <f>SUM(K53:K58)</f>
        <v>0</v>
      </c>
      <c r="L52" s="204">
        <f>SUM(L53:L58)</f>
        <v>0</v>
      </c>
      <c r="M52" s="204">
        <f>SUM(M53:M58)</f>
        <v>0</v>
      </c>
      <c r="N52" s="204">
        <f>SUM(N53:N58)</f>
        <v>0</v>
      </c>
      <c r="O52" s="204">
        <f>SUM(O53:O58)</f>
        <v>0</v>
      </c>
      <c r="P52" s="204">
        <f>SUM(P53:P58)</f>
        <v>0</v>
      </c>
      <c r="Q52" s="204">
        <f>SUM(Q53:Q58)</f>
        <v>0</v>
      </c>
      <c r="R52" s="204">
        <f>SUM(R53:R58)</f>
        <v>0</v>
      </c>
      <c r="S52" s="204">
        <f>SUM(S53:S58)</f>
        <v>0</v>
      </c>
      <c r="T52" s="204">
        <f>SUM(T53:T58)</f>
        <v>0</v>
      </c>
      <c r="U52" s="204">
        <f>SUM(U53:U58)</f>
        <v>0</v>
      </c>
      <c r="V52" s="204">
        <f>SUM(V53:V58)</f>
        <v>0</v>
      </c>
      <c r="W52" s="204">
        <f>SUM(W53:W58)</f>
        <v>0</v>
      </c>
    </row>
    <row r="53" spans="1:23" ht="25.5">
      <c r="A53" s="207" t="s">
        <v>360</v>
      </c>
      <c r="B53" s="206" t="s">
        <v>381</v>
      </c>
      <c r="C53" s="206" t="s">
        <v>621</v>
      </c>
      <c r="D53" s="206" t="s">
        <v>353</v>
      </c>
      <c r="E53" s="206" t="s">
        <v>359</v>
      </c>
      <c r="F53" s="206"/>
      <c r="G53" s="206"/>
      <c r="H53" s="205"/>
      <c r="I53" s="204">
        <v>10243.5</v>
      </c>
      <c r="J53" s="204">
        <v>-10243.5</v>
      </c>
      <c r="K53" s="204">
        <f>SUM(I53:J53)</f>
        <v>0</v>
      </c>
      <c r="L53" s="204"/>
      <c r="M53" s="204">
        <f>SUM(K53:L53)</f>
        <v>0</v>
      </c>
      <c r="N53" s="204"/>
      <c r="O53" s="204">
        <f>SUM(M53:N53)</f>
        <v>0</v>
      </c>
      <c r="P53" s="204"/>
      <c r="Q53" s="204">
        <f>SUM(O53:P53)</f>
        <v>0</v>
      </c>
      <c r="R53" s="204"/>
      <c r="S53" s="204">
        <f>SUM(Q53:R53)</f>
        <v>0</v>
      </c>
      <c r="T53" s="204"/>
      <c r="U53" s="204">
        <f>SUM(S53:T53)</f>
        <v>0</v>
      </c>
      <c r="V53" s="204"/>
      <c r="W53" s="204">
        <f>SUM(U53:V53)</f>
        <v>0</v>
      </c>
    </row>
    <row r="54" spans="1:23" ht="25.5">
      <c r="A54" s="207" t="s">
        <v>421</v>
      </c>
      <c r="B54" s="206" t="s">
        <v>381</v>
      </c>
      <c r="C54" s="206" t="s">
        <v>621</v>
      </c>
      <c r="D54" s="206" t="s">
        <v>353</v>
      </c>
      <c r="E54" s="206" t="s">
        <v>492</v>
      </c>
      <c r="F54" s="206"/>
      <c r="G54" s="206"/>
      <c r="H54" s="205"/>
      <c r="I54" s="204">
        <v>10</v>
      </c>
      <c r="J54" s="204">
        <v>-10</v>
      </c>
      <c r="K54" s="204">
        <f>SUM(I54:J54)</f>
        <v>0</v>
      </c>
      <c r="L54" s="204"/>
      <c r="M54" s="204">
        <f>SUM(K54:L54)</f>
        <v>0</v>
      </c>
      <c r="N54" s="204"/>
      <c r="O54" s="204">
        <f>SUM(M54:N54)</f>
        <v>0</v>
      </c>
      <c r="P54" s="204"/>
      <c r="Q54" s="204">
        <f>SUM(O54:P54)</f>
        <v>0</v>
      </c>
      <c r="R54" s="204"/>
      <c r="S54" s="204">
        <f>SUM(Q54:R54)</f>
        <v>0</v>
      </c>
      <c r="T54" s="204"/>
      <c r="U54" s="204">
        <f>SUM(S54:T54)</f>
        <v>0</v>
      </c>
      <c r="V54" s="204"/>
      <c r="W54" s="204">
        <f>SUM(U54:V54)</f>
        <v>0</v>
      </c>
    </row>
    <row r="55" spans="1:23" ht="38.25">
      <c r="A55" s="207" t="s">
        <v>358</v>
      </c>
      <c r="B55" s="206" t="s">
        <v>381</v>
      </c>
      <c r="C55" s="206" t="s">
        <v>621</v>
      </c>
      <c r="D55" s="206" t="s">
        <v>353</v>
      </c>
      <c r="E55" s="206" t="s">
        <v>357</v>
      </c>
      <c r="F55" s="206"/>
      <c r="G55" s="206"/>
      <c r="H55" s="205"/>
      <c r="I55" s="204">
        <v>551.7</v>
      </c>
      <c r="J55" s="204">
        <v>-551.7</v>
      </c>
      <c r="K55" s="204">
        <f>SUM(I55:J55)</f>
        <v>0</v>
      </c>
      <c r="L55" s="204"/>
      <c r="M55" s="204">
        <f>SUM(K55:L55)</f>
        <v>0</v>
      </c>
      <c r="N55" s="204"/>
      <c r="O55" s="204">
        <f>SUM(M55:N55)</f>
        <v>0</v>
      </c>
      <c r="P55" s="204"/>
      <c r="Q55" s="204">
        <f>SUM(O55:P55)</f>
        <v>0</v>
      </c>
      <c r="R55" s="204"/>
      <c r="S55" s="204">
        <f>SUM(Q55:R55)</f>
        <v>0</v>
      </c>
      <c r="T55" s="204"/>
      <c r="U55" s="204">
        <f>SUM(S55:T55)</f>
        <v>0</v>
      </c>
      <c r="V55" s="204"/>
      <c r="W55" s="204">
        <f>SUM(U55:V55)</f>
        <v>0</v>
      </c>
    </row>
    <row r="56" spans="1:23" ht="38.25">
      <c r="A56" s="207" t="s">
        <v>356</v>
      </c>
      <c r="B56" s="206" t="s">
        <v>381</v>
      </c>
      <c r="C56" s="206" t="s">
        <v>621</v>
      </c>
      <c r="D56" s="206" t="s">
        <v>353</v>
      </c>
      <c r="E56" s="206" t="s">
        <v>355</v>
      </c>
      <c r="F56" s="206"/>
      <c r="G56" s="206"/>
      <c r="H56" s="205"/>
      <c r="I56" s="204">
        <v>2738.2</v>
      </c>
      <c r="J56" s="204">
        <v>-2738.2</v>
      </c>
      <c r="K56" s="204">
        <f>SUM(I56:J56)</f>
        <v>0</v>
      </c>
      <c r="L56" s="204"/>
      <c r="M56" s="204">
        <f>SUM(K56:L56)</f>
        <v>0</v>
      </c>
      <c r="N56" s="204"/>
      <c r="O56" s="204">
        <f>SUM(M56:N56)</f>
        <v>0</v>
      </c>
      <c r="P56" s="204"/>
      <c r="Q56" s="204">
        <f>SUM(O56:P56)</f>
        <v>0</v>
      </c>
      <c r="R56" s="204"/>
      <c r="S56" s="204">
        <f>SUM(Q56:R56)</f>
        <v>0</v>
      </c>
      <c r="T56" s="204"/>
      <c r="U56" s="204">
        <f>SUM(S56:T56)</f>
        <v>0</v>
      </c>
      <c r="V56" s="204"/>
      <c r="W56" s="204">
        <f>SUM(U56:V56)</f>
        <v>0</v>
      </c>
    </row>
    <row r="57" spans="1:23" ht="29.25" customHeight="1">
      <c r="A57" s="207" t="s">
        <v>354</v>
      </c>
      <c r="B57" s="206" t="s">
        <v>381</v>
      </c>
      <c r="C57" s="206" t="s">
        <v>621</v>
      </c>
      <c r="D57" s="206" t="s">
        <v>353</v>
      </c>
      <c r="E57" s="206" t="s">
        <v>352</v>
      </c>
      <c r="F57" s="206"/>
      <c r="G57" s="206"/>
      <c r="H57" s="205"/>
      <c r="I57" s="204">
        <v>262</v>
      </c>
      <c r="J57" s="204">
        <v>-262</v>
      </c>
      <c r="K57" s="204">
        <f>SUM(I57:J57)</f>
        <v>0</v>
      </c>
      <c r="L57" s="204"/>
      <c r="M57" s="204">
        <f>SUM(K57:L57)</f>
        <v>0</v>
      </c>
      <c r="N57" s="204"/>
      <c r="O57" s="204">
        <f>SUM(M57:N57)</f>
        <v>0</v>
      </c>
      <c r="P57" s="204"/>
      <c r="Q57" s="204">
        <f>SUM(O57:P57)</f>
        <v>0</v>
      </c>
      <c r="R57" s="204"/>
      <c r="S57" s="204">
        <f>SUM(Q57:R57)</f>
        <v>0</v>
      </c>
      <c r="T57" s="204"/>
      <c r="U57" s="204">
        <f>SUM(S57:T57)</f>
        <v>0</v>
      </c>
      <c r="V57" s="204"/>
      <c r="W57" s="204">
        <f>SUM(U57:V57)</f>
        <v>0</v>
      </c>
    </row>
    <row r="58" spans="1:23" ht="29.25" customHeight="1">
      <c r="A58" s="211" t="s">
        <v>380</v>
      </c>
      <c r="B58" s="206" t="s">
        <v>381</v>
      </c>
      <c r="C58" s="206" t="s">
        <v>621</v>
      </c>
      <c r="D58" s="206" t="s">
        <v>353</v>
      </c>
      <c r="E58" s="206" t="s">
        <v>377</v>
      </c>
      <c r="F58" s="206"/>
      <c r="G58" s="206"/>
      <c r="H58" s="205"/>
      <c r="I58" s="204">
        <v>8</v>
      </c>
      <c r="J58" s="204">
        <v>-8</v>
      </c>
      <c r="K58" s="204">
        <f>SUM(I58:J58)</f>
        <v>0</v>
      </c>
      <c r="L58" s="204"/>
      <c r="M58" s="204">
        <f>SUM(K58:L58)</f>
        <v>0</v>
      </c>
      <c r="N58" s="204"/>
      <c r="O58" s="204">
        <f>SUM(M58:N58)</f>
        <v>0</v>
      </c>
      <c r="P58" s="204"/>
      <c r="Q58" s="204">
        <f>SUM(O58:P58)</f>
        <v>0</v>
      </c>
      <c r="R58" s="204"/>
      <c r="S58" s="204">
        <f>SUM(Q58:R58)</f>
        <v>0</v>
      </c>
      <c r="T58" s="204"/>
      <c r="U58" s="204">
        <f>SUM(S58:T58)</f>
        <v>0</v>
      </c>
      <c r="V58" s="204"/>
      <c r="W58" s="204">
        <f>SUM(U58:V58)</f>
        <v>0</v>
      </c>
    </row>
    <row r="59" spans="1:23" ht="59.25" customHeight="1">
      <c r="A59" s="212" t="s">
        <v>624</v>
      </c>
      <c r="B59" s="206" t="s">
        <v>381</v>
      </c>
      <c r="C59" s="206" t="s">
        <v>621</v>
      </c>
      <c r="D59" s="206" t="s">
        <v>623</v>
      </c>
      <c r="E59" s="206" t="s">
        <v>350</v>
      </c>
      <c r="F59" s="206"/>
      <c r="G59" s="206"/>
      <c r="H59" s="205"/>
      <c r="I59" s="204">
        <f>SUM(I60)</f>
        <v>459.2</v>
      </c>
      <c r="J59" s="204">
        <f>SUM(J60)</f>
        <v>-459.2</v>
      </c>
      <c r="K59" s="204">
        <f>SUM(K60)</f>
        <v>0</v>
      </c>
      <c r="L59" s="204">
        <f>SUM(L60)</f>
        <v>0</v>
      </c>
      <c r="M59" s="204">
        <f>SUM(M60)</f>
        <v>0</v>
      </c>
      <c r="N59" s="204">
        <f>SUM(N60)</f>
        <v>0</v>
      </c>
      <c r="O59" s="204">
        <f>SUM(O60)</f>
        <v>0</v>
      </c>
      <c r="P59" s="204">
        <f>SUM(P60)</f>
        <v>0</v>
      </c>
      <c r="Q59" s="204">
        <f>SUM(Q60)</f>
        <v>0</v>
      </c>
      <c r="R59" s="204">
        <f>SUM(R60)</f>
        <v>0</v>
      </c>
      <c r="S59" s="204">
        <f>SUM(S60)</f>
        <v>0</v>
      </c>
      <c r="T59" s="204">
        <f>SUM(T60)</f>
        <v>0</v>
      </c>
      <c r="U59" s="204">
        <f>SUM(U60)</f>
        <v>0</v>
      </c>
      <c r="V59" s="204">
        <f>SUM(V60)</f>
        <v>0</v>
      </c>
      <c r="W59" s="204">
        <f>SUM(W60)</f>
        <v>0</v>
      </c>
    </row>
    <row r="60" spans="1:23" ht="33.75" customHeight="1">
      <c r="A60" s="207" t="s">
        <v>356</v>
      </c>
      <c r="B60" s="206" t="s">
        <v>381</v>
      </c>
      <c r="C60" s="206" t="s">
        <v>621</v>
      </c>
      <c r="D60" s="206" t="s">
        <v>623</v>
      </c>
      <c r="E60" s="206" t="s">
        <v>355</v>
      </c>
      <c r="F60" s="206"/>
      <c r="G60" s="206"/>
      <c r="H60" s="205"/>
      <c r="I60" s="204">
        <v>459.2</v>
      </c>
      <c r="J60" s="204">
        <v>-459.2</v>
      </c>
      <c r="K60" s="204">
        <f>SUM(I60:J60)</f>
        <v>0</v>
      </c>
      <c r="L60" s="204"/>
      <c r="M60" s="204">
        <f>SUM(K60:L60)</f>
        <v>0</v>
      </c>
      <c r="N60" s="204"/>
      <c r="O60" s="204">
        <f>SUM(M60:N60)</f>
        <v>0</v>
      </c>
      <c r="P60" s="204"/>
      <c r="Q60" s="204">
        <f>SUM(O60:P60)</f>
        <v>0</v>
      </c>
      <c r="R60" s="204"/>
      <c r="S60" s="204">
        <f>SUM(Q60:R60)</f>
        <v>0</v>
      </c>
      <c r="T60" s="204"/>
      <c r="U60" s="204">
        <f>SUM(S60:T60)</f>
        <v>0</v>
      </c>
      <c r="V60" s="204"/>
      <c r="W60" s="204">
        <f>SUM(U60:V60)</f>
        <v>0</v>
      </c>
    </row>
    <row r="61" spans="1:23" ht="39" customHeight="1">
      <c r="A61" s="212" t="s">
        <v>622</v>
      </c>
      <c r="B61" s="206" t="s">
        <v>381</v>
      </c>
      <c r="C61" s="206" t="s">
        <v>621</v>
      </c>
      <c r="D61" s="206" t="s">
        <v>620</v>
      </c>
      <c r="E61" s="206" t="s">
        <v>350</v>
      </c>
      <c r="F61" s="206"/>
      <c r="G61" s="206"/>
      <c r="H61" s="205"/>
      <c r="I61" s="204">
        <f>SUM(I62)</f>
        <v>779.4</v>
      </c>
      <c r="J61" s="204">
        <f>SUM(J62)</f>
        <v>-779.4</v>
      </c>
      <c r="K61" s="204">
        <f>SUM(K62)</f>
        <v>0</v>
      </c>
      <c r="L61" s="204">
        <f>SUM(L62)</f>
        <v>0</v>
      </c>
      <c r="M61" s="204">
        <f>SUM(M62)</f>
        <v>0</v>
      </c>
      <c r="N61" s="204">
        <f>SUM(N62)</f>
        <v>0</v>
      </c>
      <c r="O61" s="204">
        <f>SUM(O62)</f>
        <v>0</v>
      </c>
      <c r="P61" s="204">
        <f>SUM(P62)</f>
        <v>0</v>
      </c>
      <c r="Q61" s="204">
        <f>SUM(Q62)</f>
        <v>0</v>
      </c>
      <c r="R61" s="204">
        <f>SUM(R62)</f>
        <v>0</v>
      </c>
      <c r="S61" s="204">
        <f>SUM(S62)</f>
        <v>0</v>
      </c>
      <c r="T61" s="204">
        <f>SUM(T62)</f>
        <v>0</v>
      </c>
      <c r="U61" s="204">
        <f>SUM(U62)</f>
        <v>0</v>
      </c>
      <c r="V61" s="204">
        <f>SUM(V62)</f>
        <v>0</v>
      </c>
      <c r="W61" s="204">
        <f>SUM(W62)</f>
        <v>0</v>
      </c>
    </row>
    <row r="62" spans="1:23" ht="25.5">
      <c r="A62" s="207" t="s">
        <v>360</v>
      </c>
      <c r="B62" s="206" t="s">
        <v>381</v>
      </c>
      <c r="C62" s="206" t="s">
        <v>621</v>
      </c>
      <c r="D62" s="206" t="s">
        <v>620</v>
      </c>
      <c r="E62" s="206" t="s">
        <v>359</v>
      </c>
      <c r="F62" s="206"/>
      <c r="G62" s="206"/>
      <c r="H62" s="205"/>
      <c r="I62" s="204">
        <v>779.4</v>
      </c>
      <c r="J62" s="204">
        <v>-779.4</v>
      </c>
      <c r="K62" s="204">
        <f>SUM(I62:J62)</f>
        <v>0</v>
      </c>
      <c r="L62" s="204"/>
      <c r="M62" s="204">
        <f>SUM(K62:L62)</f>
        <v>0</v>
      </c>
      <c r="N62" s="204"/>
      <c r="O62" s="204">
        <f>SUM(M62:N62)</f>
        <v>0</v>
      </c>
      <c r="P62" s="204"/>
      <c r="Q62" s="204">
        <f>SUM(O62:P62)</f>
        <v>0</v>
      </c>
      <c r="R62" s="204"/>
      <c r="S62" s="204">
        <f>SUM(Q62:R62)</f>
        <v>0</v>
      </c>
      <c r="T62" s="204"/>
      <c r="U62" s="204">
        <f>SUM(S62:T62)</f>
        <v>0</v>
      </c>
      <c r="V62" s="204"/>
      <c r="W62" s="204">
        <f>SUM(U62:V62)</f>
        <v>0</v>
      </c>
    </row>
    <row r="63" spans="1:23" ht="15">
      <c r="A63" s="207" t="s">
        <v>619</v>
      </c>
      <c r="B63" s="206" t="s">
        <v>381</v>
      </c>
      <c r="C63" s="206" t="s">
        <v>616</v>
      </c>
      <c r="D63" s="206" t="s">
        <v>363</v>
      </c>
      <c r="E63" s="206" t="s">
        <v>350</v>
      </c>
      <c r="F63" s="206"/>
      <c r="G63" s="206"/>
      <c r="H63" s="205"/>
      <c r="I63" s="204">
        <f>SUM(I64)</f>
        <v>2200</v>
      </c>
      <c r="J63" s="204">
        <f>SUM(J64)</f>
        <v>0</v>
      </c>
      <c r="K63" s="204">
        <f>SUM(K64)</f>
        <v>2200</v>
      </c>
      <c r="L63" s="204">
        <f>SUM(L64)</f>
        <v>0</v>
      </c>
      <c r="M63" s="204">
        <f>SUM(M64)</f>
        <v>2200</v>
      </c>
      <c r="N63" s="204">
        <f>SUM(N64)</f>
        <v>-500</v>
      </c>
      <c r="O63" s="204">
        <f>SUM(O64)</f>
        <v>1700</v>
      </c>
      <c r="P63" s="204">
        <f>SUM(P64)</f>
        <v>-28</v>
      </c>
      <c r="Q63" s="204">
        <f>SUM(Q64)</f>
        <v>1672</v>
      </c>
      <c r="R63" s="204">
        <f>SUM(R64)</f>
        <v>-1500</v>
      </c>
      <c r="S63" s="204">
        <f>SUM(S64)</f>
        <v>172</v>
      </c>
      <c r="T63" s="204">
        <f>SUM(T64)</f>
        <v>0</v>
      </c>
      <c r="U63" s="204">
        <f>SUM(U64)</f>
        <v>172</v>
      </c>
      <c r="V63" s="204">
        <f>SUM(V64)</f>
        <v>-90</v>
      </c>
      <c r="W63" s="204">
        <f>SUM(W64)</f>
        <v>82</v>
      </c>
    </row>
    <row r="64" spans="1:23" ht="25.5">
      <c r="A64" s="212" t="s">
        <v>618</v>
      </c>
      <c r="B64" s="206" t="s">
        <v>381</v>
      </c>
      <c r="C64" s="206" t="s">
        <v>616</v>
      </c>
      <c r="D64" s="206" t="s">
        <v>615</v>
      </c>
      <c r="E64" s="206" t="s">
        <v>350</v>
      </c>
      <c r="F64" s="206"/>
      <c r="G64" s="206"/>
      <c r="H64" s="205"/>
      <c r="I64" s="204">
        <f>SUM(I65)</f>
        <v>2200</v>
      </c>
      <c r="J64" s="204">
        <f>SUM(J65)</f>
        <v>0</v>
      </c>
      <c r="K64" s="204">
        <f>SUM(K65)</f>
        <v>2200</v>
      </c>
      <c r="L64" s="204">
        <f>SUM(L65)</f>
        <v>0</v>
      </c>
      <c r="M64" s="204">
        <f>SUM(M65)</f>
        <v>2200</v>
      </c>
      <c r="N64" s="204">
        <f>SUM(N65)</f>
        <v>-500</v>
      </c>
      <c r="O64" s="204">
        <f>SUM(O65)</f>
        <v>1700</v>
      </c>
      <c r="P64" s="204">
        <f>SUM(P65)</f>
        <v>-28</v>
      </c>
      <c r="Q64" s="204">
        <f>SUM(Q65)</f>
        <v>1672</v>
      </c>
      <c r="R64" s="204">
        <f>SUM(R65)</f>
        <v>-1500</v>
      </c>
      <c r="S64" s="204">
        <f>SUM(S65)</f>
        <v>172</v>
      </c>
      <c r="T64" s="204">
        <f>SUM(T65)</f>
        <v>0</v>
      </c>
      <c r="U64" s="204">
        <f>SUM(U65)</f>
        <v>172</v>
      </c>
      <c r="V64" s="204">
        <f>SUM(V65)</f>
        <v>-90</v>
      </c>
      <c r="W64" s="204">
        <f>SUM(W65)</f>
        <v>82</v>
      </c>
    </row>
    <row r="65" spans="1:23" ht="15">
      <c r="A65" s="207" t="s">
        <v>617</v>
      </c>
      <c r="B65" s="206" t="s">
        <v>381</v>
      </c>
      <c r="C65" s="206" t="s">
        <v>616</v>
      </c>
      <c r="D65" s="206" t="s">
        <v>615</v>
      </c>
      <c r="E65" s="206" t="s">
        <v>614</v>
      </c>
      <c r="F65" s="206"/>
      <c r="G65" s="206"/>
      <c r="H65" s="205"/>
      <c r="I65" s="204">
        <v>2200</v>
      </c>
      <c r="J65" s="204"/>
      <c r="K65" s="204">
        <f>SUM(I65:J65)</f>
        <v>2200</v>
      </c>
      <c r="L65" s="204"/>
      <c r="M65" s="204">
        <f>SUM(K65:L65)</f>
        <v>2200</v>
      </c>
      <c r="N65" s="204">
        <v>-500</v>
      </c>
      <c r="O65" s="204">
        <f>SUM(M65:N65)</f>
        <v>1700</v>
      </c>
      <c r="P65" s="204">
        <v>-28</v>
      </c>
      <c r="Q65" s="204">
        <f>SUM(O65:P65)</f>
        <v>1672</v>
      </c>
      <c r="R65" s="204">
        <v>-1500</v>
      </c>
      <c r="S65" s="204">
        <f>SUM(Q65:R65)</f>
        <v>172</v>
      </c>
      <c r="T65" s="204"/>
      <c r="U65" s="204">
        <f>SUM(S65:T65)</f>
        <v>172</v>
      </c>
      <c r="V65" s="204">
        <v>-90</v>
      </c>
      <c r="W65" s="204">
        <f>SUM(U65:V65)</f>
        <v>82</v>
      </c>
    </row>
    <row r="66" spans="1:23" ht="15">
      <c r="A66" s="207" t="s">
        <v>613</v>
      </c>
      <c r="B66" s="206" t="s">
        <v>381</v>
      </c>
      <c r="C66" s="206" t="s">
        <v>485</v>
      </c>
      <c r="D66" s="206" t="s">
        <v>363</v>
      </c>
      <c r="E66" s="206" t="s">
        <v>350</v>
      </c>
      <c r="F66" s="206" t="s">
        <v>347</v>
      </c>
      <c r="G66" s="206" t="s">
        <v>347</v>
      </c>
      <c r="H66" s="205">
        <v>0</v>
      </c>
      <c r="I66" s="204">
        <f>SUM(I67,I69,I73,I75,I78,I80,I82,I85,I89,I91)</f>
        <v>478.6</v>
      </c>
      <c r="J66" s="214">
        <f>SUM(J67,J69,J73,J75,J78,J80,J82,J85,J89,J91)</f>
        <v>5.089</v>
      </c>
      <c r="K66" s="214">
        <f>SUM(K67,K69,K73,K75,K78,K80,K82,K85,K89,K91)</f>
        <v>483.689</v>
      </c>
      <c r="L66" s="214">
        <f>SUM(L67,L69,L73,L75,L78,L80,L82,L85,L89,L91)</f>
        <v>0</v>
      </c>
      <c r="M66" s="214">
        <f>SUM(M67,M69,M73,M75,M78,M80,M82,M85,M89,M91)</f>
        <v>483.689</v>
      </c>
      <c r="N66" s="214">
        <f>SUM(N67,N69,N73,N75,N78,N80,N82,N85,N89,N91)</f>
        <v>0</v>
      </c>
      <c r="O66" s="214">
        <f>SUM(O67,O69,O73,O75,O78,O80,O82,O85,O89,O91)</f>
        <v>483.689</v>
      </c>
      <c r="P66" s="214">
        <f>SUM(P67,P69,P73,P75,P78,P80,P82,P85,P89,P91)</f>
        <v>50</v>
      </c>
      <c r="Q66" s="214">
        <f>SUM(Q67,Q69,Q73,Q75,Q78,Q80,Q82,Q85,Q89,Q91)</f>
        <v>533.6890000000001</v>
      </c>
      <c r="R66" s="214">
        <f>SUM(R67,R69,R73,R75,R78,R80,R82,R85,R89,R91)</f>
        <v>70</v>
      </c>
      <c r="S66" s="214">
        <f>SUM(S67,S69,S73,S75,S78,S80,S82,S85,S89,S91)</f>
        <v>603.6890000000001</v>
      </c>
      <c r="T66" s="214">
        <f>SUM(T67,T69,T71,T73,T75,T78,T80,T82,T85,T89,T91)</f>
        <v>15.71</v>
      </c>
      <c r="U66" s="214">
        <f>SUM(U67,U69,U71,U73,U75,U78,U80,U82,U85,U89,U91)</f>
        <v>619.399</v>
      </c>
      <c r="V66" s="214">
        <f>SUM(V67,V69,V71,V73,V75,V78,V80,V82,V85,V89,V91)</f>
        <v>86.2</v>
      </c>
      <c r="W66" s="214">
        <f>SUM(W67,W69,W71,W73,W75,W78,W80,W82,W85,W89,W91)</f>
        <v>705.5989999999999</v>
      </c>
    </row>
    <row r="67" spans="1:23" ht="15">
      <c r="A67" s="207" t="s">
        <v>612</v>
      </c>
      <c r="B67" s="206" t="s">
        <v>381</v>
      </c>
      <c r="C67" s="206" t="s">
        <v>485</v>
      </c>
      <c r="D67" s="206" t="s">
        <v>611</v>
      </c>
      <c r="E67" s="206" t="s">
        <v>350</v>
      </c>
      <c r="F67" s="206" t="s">
        <v>347</v>
      </c>
      <c r="G67" s="206" t="s">
        <v>347</v>
      </c>
      <c r="H67" s="205">
        <v>0</v>
      </c>
      <c r="I67" s="204">
        <f>SUM(I68)</f>
        <v>7.2</v>
      </c>
      <c r="J67" s="204">
        <f>SUM(J68)</f>
        <v>0</v>
      </c>
      <c r="K67" s="204">
        <f>SUM(K68)</f>
        <v>7.2</v>
      </c>
      <c r="L67" s="204">
        <f>SUM(L68)</f>
        <v>0</v>
      </c>
      <c r="M67" s="204">
        <f>SUM(M68)</f>
        <v>7.2</v>
      </c>
      <c r="N67" s="204">
        <f>SUM(N68)</f>
        <v>0</v>
      </c>
      <c r="O67" s="204">
        <f>SUM(O68)</f>
        <v>7.2</v>
      </c>
      <c r="P67" s="204">
        <f>SUM(P68)</f>
        <v>0</v>
      </c>
      <c r="Q67" s="204">
        <f>SUM(Q68)</f>
        <v>7.2</v>
      </c>
      <c r="R67" s="204">
        <f>SUM(R68)</f>
        <v>0</v>
      </c>
      <c r="S67" s="204">
        <f>SUM(S68)</f>
        <v>7.2</v>
      </c>
      <c r="T67" s="204">
        <f>SUM(T68)</f>
        <v>0</v>
      </c>
      <c r="U67" s="204">
        <f>SUM(U68)</f>
        <v>7.2</v>
      </c>
      <c r="V67" s="204">
        <f>SUM(V68)</f>
        <v>0</v>
      </c>
      <c r="W67" s="204">
        <f>SUM(W68)</f>
        <v>7.2</v>
      </c>
    </row>
    <row r="68" spans="1:23" ht="38.25">
      <c r="A68" s="207" t="s">
        <v>356</v>
      </c>
      <c r="B68" s="206" t="s">
        <v>381</v>
      </c>
      <c r="C68" s="206" t="s">
        <v>485</v>
      </c>
      <c r="D68" s="206" t="s">
        <v>611</v>
      </c>
      <c r="E68" s="206" t="s">
        <v>355</v>
      </c>
      <c r="F68" s="206" t="s">
        <v>347</v>
      </c>
      <c r="G68" s="206" t="s">
        <v>347</v>
      </c>
      <c r="H68" s="205">
        <v>0</v>
      </c>
      <c r="I68" s="204">
        <v>7.2</v>
      </c>
      <c r="J68" s="204"/>
      <c r="K68" s="204">
        <f>SUM(I68:J68)</f>
        <v>7.2</v>
      </c>
      <c r="L68" s="204"/>
      <c r="M68" s="204">
        <f>SUM(K68:L68)</f>
        <v>7.2</v>
      </c>
      <c r="N68" s="204"/>
      <c r="O68" s="204">
        <f>SUM(M68:N68)</f>
        <v>7.2</v>
      </c>
      <c r="P68" s="204"/>
      <c r="Q68" s="204">
        <f>SUM(O68:P68)</f>
        <v>7.2</v>
      </c>
      <c r="R68" s="204"/>
      <c r="S68" s="204">
        <f>SUM(Q68:R68)</f>
        <v>7.2</v>
      </c>
      <c r="T68" s="204"/>
      <c r="U68" s="204">
        <f>SUM(S68:T68)</f>
        <v>7.2</v>
      </c>
      <c r="V68" s="204"/>
      <c r="W68" s="204">
        <f>SUM(U68:V68)</f>
        <v>7.2</v>
      </c>
    </row>
    <row r="69" spans="1:23" ht="38.25">
      <c r="A69" s="212" t="s">
        <v>610</v>
      </c>
      <c r="B69" s="206" t="s">
        <v>381</v>
      </c>
      <c r="C69" s="206" t="s">
        <v>485</v>
      </c>
      <c r="D69" s="206" t="s">
        <v>609</v>
      </c>
      <c r="E69" s="206" t="s">
        <v>350</v>
      </c>
      <c r="F69" s="206"/>
      <c r="G69" s="206"/>
      <c r="H69" s="205"/>
      <c r="I69" s="204">
        <f>SUM(I70)</f>
        <v>60</v>
      </c>
      <c r="J69" s="204">
        <f>SUM(J70)</f>
        <v>0</v>
      </c>
      <c r="K69" s="204">
        <f>SUM(K70)</f>
        <v>60</v>
      </c>
      <c r="L69" s="204">
        <f>SUM(L70)</f>
        <v>0</v>
      </c>
      <c r="M69" s="204">
        <f>SUM(M70)</f>
        <v>60</v>
      </c>
      <c r="N69" s="204">
        <f>SUM(N70)</f>
        <v>0</v>
      </c>
      <c r="O69" s="204">
        <f>SUM(O70)</f>
        <v>60</v>
      </c>
      <c r="P69" s="204">
        <f>SUM(P70)</f>
        <v>50</v>
      </c>
      <c r="Q69" s="204">
        <f>SUM(Q70)</f>
        <v>110</v>
      </c>
      <c r="R69" s="204">
        <f>SUM(R70)</f>
        <v>0</v>
      </c>
      <c r="S69" s="204">
        <f>SUM(S70)</f>
        <v>110</v>
      </c>
      <c r="T69" s="204">
        <f>SUM(T70)</f>
        <v>0</v>
      </c>
      <c r="U69" s="204">
        <f>SUM(U70)</f>
        <v>110</v>
      </c>
      <c r="V69" s="204">
        <f>SUM(V70)</f>
        <v>86.2</v>
      </c>
      <c r="W69" s="204">
        <f>SUM(W70)</f>
        <v>196.2</v>
      </c>
    </row>
    <row r="70" spans="1:23" ht="29.25" customHeight="1">
      <c r="A70" s="207" t="s">
        <v>356</v>
      </c>
      <c r="B70" s="206" t="s">
        <v>381</v>
      </c>
      <c r="C70" s="206" t="s">
        <v>485</v>
      </c>
      <c r="D70" s="206" t="s">
        <v>609</v>
      </c>
      <c r="E70" s="206" t="s">
        <v>355</v>
      </c>
      <c r="F70" s="206"/>
      <c r="G70" s="206"/>
      <c r="H70" s="205"/>
      <c r="I70" s="204">
        <v>60</v>
      </c>
      <c r="J70" s="204"/>
      <c r="K70" s="204">
        <f>SUM(I70:J70)</f>
        <v>60</v>
      </c>
      <c r="L70" s="204"/>
      <c r="M70" s="204">
        <f>SUM(K70:L70)</f>
        <v>60</v>
      </c>
      <c r="N70" s="204"/>
      <c r="O70" s="204">
        <f>SUM(M70:N70)</f>
        <v>60</v>
      </c>
      <c r="P70" s="204">
        <v>50</v>
      </c>
      <c r="Q70" s="204">
        <f>SUM(O70:P70)</f>
        <v>110</v>
      </c>
      <c r="R70" s="204"/>
      <c r="S70" s="204">
        <f>SUM(Q70:R70)</f>
        <v>110</v>
      </c>
      <c r="T70" s="204"/>
      <c r="U70" s="204">
        <f>SUM(S70:T70)</f>
        <v>110</v>
      </c>
      <c r="V70" s="204">
        <v>86.2</v>
      </c>
      <c r="W70" s="204">
        <f>SUM(U70:V70)</f>
        <v>196.2</v>
      </c>
    </row>
    <row r="71" spans="1:23" ht="280.5">
      <c r="A71" s="207" t="s">
        <v>608</v>
      </c>
      <c r="B71" s="206" t="s">
        <v>381</v>
      </c>
      <c r="C71" s="206" t="s">
        <v>485</v>
      </c>
      <c r="D71" s="206" t="s">
        <v>606</v>
      </c>
      <c r="E71" s="206" t="s">
        <v>350</v>
      </c>
      <c r="F71" s="206"/>
      <c r="G71" s="206"/>
      <c r="H71" s="205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>
        <f>SUM(T72)</f>
        <v>15.71</v>
      </c>
      <c r="U71" s="204">
        <f>SUM(S71:T71)</f>
        <v>15.71</v>
      </c>
      <c r="V71" s="204">
        <f>SUM(V72)</f>
        <v>0</v>
      </c>
      <c r="W71" s="204">
        <f>SUM(U71:V71)</f>
        <v>15.71</v>
      </c>
    </row>
    <row r="72" spans="1:23" ht="127.5">
      <c r="A72" s="207" t="s">
        <v>607</v>
      </c>
      <c r="B72" s="206" t="s">
        <v>381</v>
      </c>
      <c r="C72" s="206" t="s">
        <v>485</v>
      </c>
      <c r="D72" s="206" t="s">
        <v>606</v>
      </c>
      <c r="E72" s="206" t="s">
        <v>605</v>
      </c>
      <c r="F72" s="206"/>
      <c r="G72" s="206"/>
      <c r="H72" s="205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>
        <v>15.71</v>
      </c>
      <c r="U72" s="204"/>
      <c r="V72" s="204"/>
      <c r="W72" s="204"/>
    </row>
    <row r="73" spans="1:23" ht="25.5">
      <c r="A73" s="212" t="s">
        <v>486</v>
      </c>
      <c r="B73" s="206" t="s">
        <v>381</v>
      </c>
      <c r="C73" s="206" t="s">
        <v>485</v>
      </c>
      <c r="D73" s="206" t="s">
        <v>484</v>
      </c>
      <c r="E73" s="206" t="s">
        <v>350</v>
      </c>
      <c r="F73" s="206"/>
      <c r="G73" s="206"/>
      <c r="H73" s="205"/>
      <c r="I73" s="204">
        <f>SUM(I74)</f>
        <v>15</v>
      </c>
      <c r="J73" s="204">
        <f>SUM(J74)</f>
        <v>8.1</v>
      </c>
      <c r="K73" s="204">
        <f>SUM(K74)</f>
        <v>23.1</v>
      </c>
      <c r="L73" s="204">
        <f>SUM(L74)</f>
        <v>0</v>
      </c>
      <c r="M73" s="204">
        <f>SUM(M74)</f>
        <v>23.1</v>
      </c>
      <c r="N73" s="204">
        <f>SUM(N74)</f>
        <v>0</v>
      </c>
      <c r="O73" s="204">
        <f>SUM(O74)</f>
        <v>23.1</v>
      </c>
      <c r="P73" s="204">
        <f>SUM(P74)</f>
        <v>0</v>
      </c>
      <c r="Q73" s="204">
        <f>SUM(Q74)</f>
        <v>23.1</v>
      </c>
      <c r="R73" s="204">
        <f>SUM(R74)</f>
        <v>0</v>
      </c>
      <c r="S73" s="204">
        <f>SUM(S74)</f>
        <v>23.1</v>
      </c>
      <c r="T73" s="204">
        <f>SUM(T74)</f>
        <v>0</v>
      </c>
      <c r="U73" s="204">
        <f>SUM(U74)</f>
        <v>23.1</v>
      </c>
      <c r="V73" s="204">
        <f>SUM(V74)</f>
        <v>0</v>
      </c>
      <c r="W73" s="204">
        <f>SUM(W74)</f>
        <v>23.1</v>
      </c>
    </row>
    <row r="74" spans="1:23" ht="38.25">
      <c r="A74" s="207" t="s">
        <v>356</v>
      </c>
      <c r="B74" s="206" t="s">
        <v>381</v>
      </c>
      <c r="C74" s="206" t="s">
        <v>485</v>
      </c>
      <c r="D74" s="206" t="s">
        <v>484</v>
      </c>
      <c r="E74" s="206" t="s">
        <v>355</v>
      </c>
      <c r="F74" s="206"/>
      <c r="G74" s="206"/>
      <c r="H74" s="205"/>
      <c r="I74" s="204">
        <v>15</v>
      </c>
      <c r="J74" s="204">
        <v>8.1</v>
      </c>
      <c r="K74" s="204">
        <f>SUM(I74:J74)</f>
        <v>23.1</v>
      </c>
      <c r="L74" s="204"/>
      <c r="M74" s="204">
        <f>SUM(K74:L74)</f>
        <v>23.1</v>
      </c>
      <c r="N74" s="204"/>
      <c r="O74" s="204">
        <f>SUM(M74:N74)</f>
        <v>23.1</v>
      </c>
      <c r="P74" s="204"/>
      <c r="Q74" s="204">
        <f>SUM(O74:P74)</f>
        <v>23.1</v>
      </c>
      <c r="R74" s="204"/>
      <c r="S74" s="204">
        <f>SUM(Q74:R74)</f>
        <v>23.1</v>
      </c>
      <c r="T74" s="204"/>
      <c r="U74" s="204">
        <f>SUM(S74:T74)</f>
        <v>23.1</v>
      </c>
      <c r="V74" s="204"/>
      <c r="W74" s="204">
        <f>SUM(U74:V74)</f>
        <v>23.1</v>
      </c>
    </row>
    <row r="75" spans="1:23" ht="25.5">
      <c r="A75" s="212" t="s">
        <v>604</v>
      </c>
      <c r="B75" s="206" t="s">
        <v>381</v>
      </c>
      <c r="C75" s="206" t="s">
        <v>485</v>
      </c>
      <c r="D75" s="206" t="s">
        <v>603</v>
      </c>
      <c r="E75" s="206" t="s">
        <v>350</v>
      </c>
      <c r="F75" s="206"/>
      <c r="G75" s="206"/>
      <c r="H75" s="205"/>
      <c r="I75" s="204">
        <f>SUM(I76:I77)</f>
        <v>39.3</v>
      </c>
      <c r="J75" s="204">
        <f>SUM(J76:J77)</f>
        <v>0</v>
      </c>
      <c r="K75" s="204">
        <f>SUM(K76:K77)</f>
        <v>39.3</v>
      </c>
      <c r="L75" s="204">
        <f>SUM(L76:L77)</f>
        <v>0</v>
      </c>
      <c r="M75" s="204">
        <f>SUM(M76:M77)</f>
        <v>39.3</v>
      </c>
      <c r="N75" s="204">
        <f>SUM(N76:N77)</f>
        <v>0</v>
      </c>
      <c r="O75" s="204">
        <f>SUM(O76:O77)</f>
        <v>39.3</v>
      </c>
      <c r="P75" s="204">
        <f>SUM(P76:P77)</f>
        <v>0</v>
      </c>
      <c r="Q75" s="204">
        <f>SUM(Q76:Q77)</f>
        <v>39.3</v>
      </c>
      <c r="R75" s="204">
        <f>SUM(R76:R77)</f>
        <v>0</v>
      </c>
      <c r="S75" s="204">
        <f>SUM(S76:S77)</f>
        <v>39.3</v>
      </c>
      <c r="T75" s="204">
        <f>SUM(T76:T77)</f>
        <v>0</v>
      </c>
      <c r="U75" s="204">
        <f>SUM(U76:U77)</f>
        <v>39.3</v>
      </c>
      <c r="V75" s="204">
        <f>SUM(V76:V77)</f>
        <v>0</v>
      </c>
      <c r="W75" s="204">
        <f>SUM(W76:W77)</f>
        <v>39.3</v>
      </c>
    </row>
    <row r="76" spans="1:23" ht="34.5" customHeight="1">
      <c r="A76" s="207" t="s">
        <v>356</v>
      </c>
      <c r="B76" s="206" t="s">
        <v>381</v>
      </c>
      <c r="C76" s="206" t="s">
        <v>485</v>
      </c>
      <c r="D76" s="206" t="s">
        <v>603</v>
      </c>
      <c r="E76" s="206" t="s">
        <v>355</v>
      </c>
      <c r="F76" s="206"/>
      <c r="G76" s="206"/>
      <c r="H76" s="205"/>
      <c r="I76" s="204"/>
      <c r="J76" s="204">
        <v>39.3</v>
      </c>
      <c r="K76" s="204">
        <f>SUM(I76:J76)</f>
        <v>39.3</v>
      </c>
      <c r="L76" s="204"/>
      <c r="M76" s="204">
        <f>SUM(K76:L76)</f>
        <v>39.3</v>
      </c>
      <c r="N76" s="204"/>
      <c r="O76" s="204">
        <f>SUM(M76:N76)</f>
        <v>39.3</v>
      </c>
      <c r="P76" s="204"/>
      <c r="Q76" s="204">
        <f>SUM(O76:P76)</f>
        <v>39.3</v>
      </c>
      <c r="R76" s="204"/>
      <c r="S76" s="204">
        <f>SUM(Q76:R76)</f>
        <v>39.3</v>
      </c>
      <c r="T76" s="204"/>
      <c r="U76" s="204">
        <f>SUM(S76:T76)</f>
        <v>39.3</v>
      </c>
      <c r="V76" s="204"/>
      <c r="W76" s="204">
        <f>SUM(U76:V76)</f>
        <v>39.3</v>
      </c>
    </row>
    <row r="77" spans="1:23" ht="15">
      <c r="A77" s="207" t="s">
        <v>592</v>
      </c>
      <c r="B77" s="206" t="s">
        <v>381</v>
      </c>
      <c r="C77" s="206" t="s">
        <v>485</v>
      </c>
      <c r="D77" s="206" t="s">
        <v>603</v>
      </c>
      <c r="E77" s="206" t="s">
        <v>590</v>
      </c>
      <c r="F77" s="206"/>
      <c r="G77" s="206"/>
      <c r="H77" s="205"/>
      <c r="I77" s="204">
        <v>39.3</v>
      </c>
      <c r="J77" s="204">
        <v>-39.3</v>
      </c>
      <c r="K77" s="204">
        <f>SUM(I77:J77)</f>
        <v>0</v>
      </c>
      <c r="L77" s="204"/>
      <c r="M77" s="204">
        <f>SUM(K77:L77)</f>
        <v>0</v>
      </c>
      <c r="N77" s="204"/>
      <c r="O77" s="204">
        <f>SUM(M77:N77)</f>
        <v>0</v>
      </c>
      <c r="P77" s="204"/>
      <c r="Q77" s="204">
        <f>SUM(O77:P77)</f>
        <v>0</v>
      </c>
      <c r="R77" s="204"/>
      <c r="S77" s="204">
        <f>SUM(Q77:R77)</f>
        <v>0</v>
      </c>
      <c r="T77" s="204"/>
      <c r="U77" s="204">
        <f>SUM(S77:T77)</f>
        <v>0</v>
      </c>
      <c r="V77" s="204"/>
      <c r="W77" s="204">
        <f>SUM(U77:V77)</f>
        <v>0</v>
      </c>
    </row>
    <row r="78" spans="1:23" ht="25.5">
      <c r="A78" s="212" t="s">
        <v>602</v>
      </c>
      <c r="B78" s="206" t="s">
        <v>381</v>
      </c>
      <c r="C78" s="206" t="s">
        <v>485</v>
      </c>
      <c r="D78" s="206" t="s">
        <v>601</v>
      </c>
      <c r="E78" s="206" t="s">
        <v>350</v>
      </c>
      <c r="F78" s="206"/>
      <c r="G78" s="206"/>
      <c r="H78" s="205"/>
      <c r="I78" s="204">
        <f>SUM(I79)</f>
        <v>3</v>
      </c>
      <c r="J78" s="204">
        <f>SUM(J79)</f>
        <v>0</v>
      </c>
      <c r="K78" s="204">
        <f>SUM(K79)</f>
        <v>3</v>
      </c>
      <c r="L78" s="204">
        <f>SUM(L79)</f>
        <v>0</v>
      </c>
      <c r="M78" s="204">
        <f>SUM(M79)</f>
        <v>3</v>
      </c>
      <c r="N78" s="204">
        <f>SUM(N79)</f>
        <v>0</v>
      </c>
      <c r="O78" s="204">
        <f>SUM(O79)</f>
        <v>3</v>
      </c>
      <c r="P78" s="204">
        <f>SUM(P79)</f>
        <v>0</v>
      </c>
      <c r="Q78" s="204">
        <f>SUM(Q79)</f>
        <v>3</v>
      </c>
      <c r="R78" s="204">
        <f>SUM(R79)</f>
        <v>0</v>
      </c>
      <c r="S78" s="204">
        <f>SUM(S79)</f>
        <v>3</v>
      </c>
      <c r="T78" s="204">
        <f>SUM(T79)</f>
        <v>0</v>
      </c>
      <c r="U78" s="204">
        <f>SUM(U79)</f>
        <v>3</v>
      </c>
      <c r="V78" s="204">
        <f>SUM(V79)</f>
        <v>0</v>
      </c>
      <c r="W78" s="204">
        <f>SUM(W79)</f>
        <v>3</v>
      </c>
    </row>
    <row r="79" spans="1:23" ht="38.25">
      <c r="A79" s="207" t="s">
        <v>356</v>
      </c>
      <c r="B79" s="206" t="s">
        <v>381</v>
      </c>
      <c r="C79" s="206" t="s">
        <v>485</v>
      </c>
      <c r="D79" s="206" t="s">
        <v>601</v>
      </c>
      <c r="E79" s="206" t="s">
        <v>355</v>
      </c>
      <c r="F79" s="206"/>
      <c r="G79" s="206"/>
      <c r="H79" s="205"/>
      <c r="I79" s="204">
        <v>3</v>
      </c>
      <c r="J79" s="204"/>
      <c r="K79" s="204">
        <f>SUM(I79:J79)</f>
        <v>3</v>
      </c>
      <c r="L79" s="204"/>
      <c r="M79" s="204">
        <f>SUM(K79:L79)</f>
        <v>3</v>
      </c>
      <c r="N79" s="204"/>
      <c r="O79" s="204">
        <f>SUM(M79:N79)</f>
        <v>3</v>
      </c>
      <c r="P79" s="204"/>
      <c r="Q79" s="204">
        <f>SUM(O79:P79)</f>
        <v>3</v>
      </c>
      <c r="R79" s="204"/>
      <c r="S79" s="204">
        <f>SUM(Q79:R79)</f>
        <v>3</v>
      </c>
      <c r="T79" s="204"/>
      <c r="U79" s="204">
        <f>SUM(S79:T79)</f>
        <v>3</v>
      </c>
      <c r="V79" s="204"/>
      <c r="W79" s="204">
        <f>SUM(U79:V79)</f>
        <v>3</v>
      </c>
    </row>
    <row r="80" spans="1:23" ht="38.25">
      <c r="A80" s="212" t="s">
        <v>600</v>
      </c>
      <c r="B80" s="206" t="s">
        <v>381</v>
      </c>
      <c r="C80" s="206" t="s">
        <v>485</v>
      </c>
      <c r="D80" s="206" t="s">
        <v>599</v>
      </c>
      <c r="E80" s="206" t="s">
        <v>350</v>
      </c>
      <c r="F80" s="206"/>
      <c r="G80" s="206"/>
      <c r="H80" s="205"/>
      <c r="I80" s="204">
        <f>SUM(I81)</f>
        <v>13</v>
      </c>
      <c r="J80" s="214">
        <f>SUM(J81)</f>
        <v>5.089</v>
      </c>
      <c r="K80" s="214">
        <f>SUM(K81)</f>
        <v>18.089</v>
      </c>
      <c r="L80" s="214">
        <f>SUM(L81)</f>
        <v>0</v>
      </c>
      <c r="M80" s="214">
        <f>SUM(M81)</f>
        <v>18.089</v>
      </c>
      <c r="N80" s="214">
        <f>SUM(N81)</f>
        <v>0</v>
      </c>
      <c r="O80" s="214">
        <f>SUM(O81)</f>
        <v>18.089</v>
      </c>
      <c r="P80" s="214">
        <f>SUM(P81)</f>
        <v>0</v>
      </c>
      <c r="Q80" s="214">
        <f>SUM(Q81)</f>
        <v>18.089</v>
      </c>
      <c r="R80" s="214">
        <f>SUM(R81)</f>
        <v>0</v>
      </c>
      <c r="S80" s="214">
        <f>SUM(S81)</f>
        <v>18.089</v>
      </c>
      <c r="T80" s="214">
        <f>SUM(T81)</f>
        <v>0</v>
      </c>
      <c r="U80" s="214">
        <f>SUM(U81)</f>
        <v>18.089</v>
      </c>
      <c r="V80" s="214">
        <f>SUM(V81)</f>
        <v>0</v>
      </c>
      <c r="W80" s="214">
        <f>SUM(W81)</f>
        <v>18.089</v>
      </c>
    </row>
    <row r="81" spans="1:23" ht="25.5">
      <c r="A81" s="211" t="s">
        <v>380</v>
      </c>
      <c r="B81" s="206" t="s">
        <v>381</v>
      </c>
      <c r="C81" s="206" t="s">
        <v>485</v>
      </c>
      <c r="D81" s="206" t="s">
        <v>599</v>
      </c>
      <c r="E81" s="206" t="s">
        <v>377</v>
      </c>
      <c r="F81" s="206"/>
      <c r="G81" s="206"/>
      <c r="H81" s="205"/>
      <c r="I81" s="204">
        <v>13</v>
      </c>
      <c r="J81" s="214">
        <v>5.089</v>
      </c>
      <c r="K81" s="214">
        <f>SUM(I81:J81)</f>
        <v>18.089</v>
      </c>
      <c r="L81" s="214"/>
      <c r="M81" s="214">
        <f>SUM(K81:L81)</f>
        <v>18.089</v>
      </c>
      <c r="N81" s="214"/>
      <c r="O81" s="214">
        <f>SUM(M81:N81)</f>
        <v>18.089</v>
      </c>
      <c r="P81" s="214"/>
      <c r="Q81" s="214">
        <f>SUM(O81:P81)</f>
        <v>18.089</v>
      </c>
      <c r="R81" s="214"/>
      <c r="S81" s="214">
        <f>SUM(Q81:R81)</f>
        <v>18.089</v>
      </c>
      <c r="T81" s="214"/>
      <c r="U81" s="214">
        <f>SUM(S81:T81)</f>
        <v>18.089</v>
      </c>
      <c r="V81" s="214"/>
      <c r="W81" s="214">
        <f>SUM(U81:V81)</f>
        <v>18.089</v>
      </c>
    </row>
    <row r="82" spans="1:23" ht="38.25">
      <c r="A82" s="212" t="s">
        <v>598</v>
      </c>
      <c r="B82" s="206" t="s">
        <v>381</v>
      </c>
      <c r="C82" s="206" t="s">
        <v>485</v>
      </c>
      <c r="D82" s="206" t="s">
        <v>596</v>
      </c>
      <c r="E82" s="206" t="s">
        <v>350</v>
      </c>
      <c r="F82" s="206"/>
      <c r="G82" s="206"/>
      <c r="H82" s="205"/>
      <c r="I82" s="204">
        <f>SUM(I83:I84)</f>
        <v>150</v>
      </c>
      <c r="J82" s="204">
        <f>SUM(J83:J84)</f>
        <v>0</v>
      </c>
      <c r="K82" s="204">
        <f>SUM(K83:K84)</f>
        <v>150</v>
      </c>
      <c r="L82" s="204">
        <f>SUM(L83:L84)</f>
        <v>0</v>
      </c>
      <c r="M82" s="204">
        <f>SUM(M83:M84)</f>
        <v>150</v>
      </c>
      <c r="N82" s="204">
        <f>SUM(N83:N84)</f>
        <v>0</v>
      </c>
      <c r="O82" s="204">
        <f>SUM(O83:O84)</f>
        <v>150</v>
      </c>
      <c r="P82" s="204">
        <f>SUM(P83:P84)</f>
        <v>0</v>
      </c>
      <c r="Q82" s="204">
        <f>SUM(Q83:Q84)</f>
        <v>150</v>
      </c>
      <c r="R82" s="204">
        <f>SUM(R83:R84)</f>
        <v>70</v>
      </c>
      <c r="S82" s="204">
        <f>SUM(S83:S84)</f>
        <v>220</v>
      </c>
      <c r="T82" s="204">
        <f>SUM(T83:T84)</f>
        <v>0</v>
      </c>
      <c r="U82" s="204">
        <f>SUM(U83:U84)</f>
        <v>220</v>
      </c>
      <c r="V82" s="204">
        <f>SUM(V83:V84)</f>
        <v>0</v>
      </c>
      <c r="W82" s="204">
        <f>SUM(W83:W84)</f>
        <v>220</v>
      </c>
    </row>
    <row r="83" spans="1:23" ht="43.5" customHeight="1">
      <c r="A83" s="212" t="s">
        <v>597</v>
      </c>
      <c r="B83" s="206" t="s">
        <v>381</v>
      </c>
      <c r="C83" s="206" t="s">
        <v>485</v>
      </c>
      <c r="D83" s="206" t="s">
        <v>596</v>
      </c>
      <c r="E83" s="206" t="s">
        <v>357</v>
      </c>
      <c r="F83" s="206"/>
      <c r="G83" s="206"/>
      <c r="H83" s="205"/>
      <c r="I83" s="204"/>
      <c r="J83" s="204">
        <v>48</v>
      </c>
      <c r="K83" s="204">
        <f>SUM(I83:J83)</f>
        <v>48</v>
      </c>
      <c r="L83" s="204"/>
      <c r="M83" s="204">
        <f>SUM(K83:L83)</f>
        <v>48</v>
      </c>
      <c r="N83" s="204"/>
      <c r="O83" s="204">
        <f>SUM(M83:N83)</f>
        <v>48</v>
      </c>
      <c r="P83" s="204"/>
      <c r="Q83" s="204">
        <f>SUM(O83:P83)</f>
        <v>48</v>
      </c>
      <c r="R83" s="204"/>
      <c r="S83" s="204">
        <f>SUM(Q83:R83)</f>
        <v>48</v>
      </c>
      <c r="T83" s="204"/>
      <c r="U83" s="204">
        <f>SUM(S83:T83)</f>
        <v>48</v>
      </c>
      <c r="V83" s="204"/>
      <c r="W83" s="204">
        <f>SUM(U83:V83)</f>
        <v>48</v>
      </c>
    </row>
    <row r="84" spans="1:23" ht="38.25">
      <c r="A84" s="207" t="s">
        <v>356</v>
      </c>
      <c r="B84" s="206" t="s">
        <v>381</v>
      </c>
      <c r="C84" s="206" t="s">
        <v>485</v>
      </c>
      <c r="D84" s="206" t="s">
        <v>596</v>
      </c>
      <c r="E84" s="206" t="s">
        <v>355</v>
      </c>
      <c r="F84" s="206"/>
      <c r="G84" s="206"/>
      <c r="H84" s="205"/>
      <c r="I84" s="204">
        <v>150</v>
      </c>
      <c r="J84" s="204">
        <v>-48</v>
      </c>
      <c r="K84" s="204">
        <f>SUM(I84:J84)</f>
        <v>102</v>
      </c>
      <c r="L84" s="204"/>
      <c r="M84" s="204">
        <f>SUM(K84:L84)</f>
        <v>102</v>
      </c>
      <c r="N84" s="204"/>
      <c r="O84" s="204">
        <f>SUM(M84:N84)</f>
        <v>102</v>
      </c>
      <c r="P84" s="204"/>
      <c r="Q84" s="204">
        <f>SUM(O84:P84)</f>
        <v>102</v>
      </c>
      <c r="R84" s="204">
        <v>70</v>
      </c>
      <c r="S84" s="204">
        <f>SUM(Q84:R84)</f>
        <v>172</v>
      </c>
      <c r="T84" s="204"/>
      <c r="U84" s="204">
        <f>SUM(S84:T84)</f>
        <v>172</v>
      </c>
      <c r="V84" s="204"/>
      <c r="W84" s="204">
        <f>SUM(U84:V84)</f>
        <v>172</v>
      </c>
    </row>
    <row r="85" spans="1:23" ht="38.25">
      <c r="A85" s="212" t="s">
        <v>595</v>
      </c>
      <c r="B85" s="206" t="s">
        <v>381</v>
      </c>
      <c r="C85" s="206" t="s">
        <v>485</v>
      </c>
      <c r="D85" s="206" t="s">
        <v>591</v>
      </c>
      <c r="E85" s="206" t="s">
        <v>350</v>
      </c>
      <c r="F85" s="206"/>
      <c r="G85" s="206"/>
      <c r="H85" s="205"/>
      <c r="I85" s="204">
        <f>SUM(I86:I88)</f>
        <v>8.1</v>
      </c>
      <c r="J85" s="204">
        <f>SUM(J86:J88)</f>
        <v>-8.1</v>
      </c>
      <c r="K85" s="204">
        <f>SUM(K86:K88)</f>
        <v>0</v>
      </c>
      <c r="L85" s="204">
        <f>SUM(L86:L88)</f>
        <v>0</v>
      </c>
      <c r="M85" s="204">
        <f>SUM(M86:M88)</f>
        <v>0</v>
      </c>
      <c r="N85" s="204">
        <f>SUM(N86:N88)</f>
        <v>0</v>
      </c>
      <c r="O85" s="204">
        <f>SUM(O86:O88)</f>
        <v>0</v>
      </c>
      <c r="P85" s="204">
        <f>SUM(P86:P88)</f>
        <v>0</v>
      </c>
      <c r="Q85" s="204">
        <f>SUM(Q86:Q88)</f>
        <v>0</v>
      </c>
      <c r="R85" s="204">
        <f>SUM(R86:R88)</f>
        <v>0</v>
      </c>
      <c r="S85" s="204">
        <f>SUM(S86:S88)</f>
        <v>0</v>
      </c>
      <c r="T85" s="204">
        <f>SUM(T86:T88)</f>
        <v>0</v>
      </c>
      <c r="U85" s="204">
        <f>SUM(U86:U88)</f>
        <v>0</v>
      </c>
      <c r="V85" s="204">
        <f>SUM(V86:V88)</f>
        <v>0</v>
      </c>
      <c r="W85" s="204">
        <f>SUM(W86:W88)</f>
        <v>0</v>
      </c>
    </row>
    <row r="86" spans="1:23" ht="38.25">
      <c r="A86" s="211" t="s">
        <v>594</v>
      </c>
      <c r="B86" s="206" t="s">
        <v>381</v>
      </c>
      <c r="C86" s="206" t="s">
        <v>485</v>
      </c>
      <c r="D86" s="206" t="s">
        <v>591</v>
      </c>
      <c r="E86" s="206" t="s">
        <v>368</v>
      </c>
      <c r="F86" s="206"/>
      <c r="G86" s="206"/>
      <c r="H86" s="205"/>
      <c r="I86" s="204">
        <v>0.4</v>
      </c>
      <c r="J86" s="204">
        <v>-0.4</v>
      </c>
      <c r="K86" s="204">
        <f>SUM(I86:J86)</f>
        <v>0</v>
      </c>
      <c r="L86" s="204"/>
      <c r="M86" s="204">
        <f>SUM(K86:L86)</f>
        <v>0</v>
      </c>
      <c r="N86" s="204"/>
      <c r="O86" s="204">
        <f>SUM(M86:N86)</f>
        <v>0</v>
      </c>
      <c r="P86" s="204"/>
      <c r="Q86" s="204">
        <f>SUM(O86:P86)</f>
        <v>0</v>
      </c>
      <c r="R86" s="204"/>
      <c r="S86" s="204">
        <f>SUM(Q86:R86)</f>
        <v>0</v>
      </c>
      <c r="T86" s="204"/>
      <c r="U86" s="204">
        <f>SUM(S86:T86)</f>
        <v>0</v>
      </c>
      <c r="V86" s="204"/>
      <c r="W86" s="204">
        <f>SUM(U86:V86)</f>
        <v>0</v>
      </c>
    </row>
    <row r="87" spans="1:23" ht="25.5">
      <c r="A87" s="207" t="s">
        <v>593</v>
      </c>
      <c r="B87" s="206" t="s">
        <v>381</v>
      </c>
      <c r="C87" s="206" t="s">
        <v>485</v>
      </c>
      <c r="D87" s="206" t="s">
        <v>591</v>
      </c>
      <c r="E87" s="206" t="s">
        <v>528</v>
      </c>
      <c r="F87" s="206"/>
      <c r="G87" s="206"/>
      <c r="H87" s="205"/>
      <c r="I87" s="204">
        <v>2.7</v>
      </c>
      <c r="J87" s="204">
        <v>-2.7</v>
      </c>
      <c r="K87" s="204">
        <f>SUM(I87:J87)</f>
        <v>0</v>
      </c>
      <c r="L87" s="204"/>
      <c r="M87" s="204">
        <f>SUM(K87:L87)</f>
        <v>0</v>
      </c>
      <c r="N87" s="204"/>
      <c r="O87" s="204">
        <f>SUM(M87:N87)</f>
        <v>0</v>
      </c>
      <c r="P87" s="204"/>
      <c r="Q87" s="204">
        <f>SUM(O87:P87)</f>
        <v>0</v>
      </c>
      <c r="R87" s="204"/>
      <c r="S87" s="204">
        <f>SUM(Q87:R87)</f>
        <v>0</v>
      </c>
      <c r="T87" s="204"/>
      <c r="U87" s="204">
        <f>SUM(S87:T87)</f>
        <v>0</v>
      </c>
      <c r="V87" s="204"/>
      <c r="W87" s="204">
        <f>SUM(U87:V87)</f>
        <v>0</v>
      </c>
    </row>
    <row r="88" spans="1:23" ht="15">
      <c r="A88" s="207" t="s">
        <v>592</v>
      </c>
      <c r="B88" s="206" t="s">
        <v>381</v>
      </c>
      <c r="C88" s="206" t="s">
        <v>485</v>
      </c>
      <c r="D88" s="206" t="s">
        <v>591</v>
      </c>
      <c r="E88" s="206" t="s">
        <v>590</v>
      </c>
      <c r="F88" s="206"/>
      <c r="G88" s="206"/>
      <c r="H88" s="205"/>
      <c r="I88" s="204">
        <v>5</v>
      </c>
      <c r="J88" s="204">
        <v>-5</v>
      </c>
      <c r="K88" s="204">
        <f>SUM(I88:J88)</f>
        <v>0</v>
      </c>
      <c r="L88" s="204"/>
      <c r="M88" s="204">
        <f>SUM(K88:L88)</f>
        <v>0</v>
      </c>
      <c r="N88" s="204"/>
      <c r="O88" s="204">
        <f>SUM(M88:N88)</f>
        <v>0</v>
      </c>
      <c r="P88" s="204"/>
      <c r="Q88" s="204">
        <f>SUM(O88:P88)</f>
        <v>0</v>
      </c>
      <c r="R88" s="204"/>
      <c r="S88" s="204">
        <f>SUM(Q88:R88)</f>
        <v>0</v>
      </c>
      <c r="T88" s="204"/>
      <c r="U88" s="204">
        <f>SUM(S88:T88)</f>
        <v>0</v>
      </c>
      <c r="V88" s="204"/>
      <c r="W88" s="204">
        <f>SUM(U88:V88)</f>
        <v>0</v>
      </c>
    </row>
    <row r="89" spans="1:23" ht="51">
      <c r="A89" s="212" t="s">
        <v>589</v>
      </c>
      <c r="B89" s="206" t="s">
        <v>381</v>
      </c>
      <c r="C89" s="206" t="s">
        <v>485</v>
      </c>
      <c r="D89" s="206" t="s">
        <v>588</v>
      </c>
      <c r="E89" s="206" t="s">
        <v>350</v>
      </c>
      <c r="F89" s="206"/>
      <c r="G89" s="206"/>
      <c r="H89" s="205"/>
      <c r="I89" s="204">
        <f>SUM(I90)</f>
        <v>133</v>
      </c>
      <c r="J89" s="204">
        <f>SUM(J90)</f>
        <v>0</v>
      </c>
      <c r="K89" s="204">
        <f>SUM(K90)</f>
        <v>133</v>
      </c>
      <c r="L89" s="204">
        <f>SUM(L90)</f>
        <v>0</v>
      </c>
      <c r="M89" s="204">
        <f>SUM(M90)</f>
        <v>133</v>
      </c>
      <c r="N89" s="204">
        <f>SUM(N90)</f>
        <v>0</v>
      </c>
      <c r="O89" s="204">
        <f>SUM(O90)</f>
        <v>133</v>
      </c>
      <c r="P89" s="204">
        <f>SUM(P90)</f>
        <v>0</v>
      </c>
      <c r="Q89" s="204">
        <f>SUM(Q90)</f>
        <v>133</v>
      </c>
      <c r="R89" s="204">
        <f>SUM(R90)</f>
        <v>0</v>
      </c>
      <c r="S89" s="204">
        <f>SUM(S90)</f>
        <v>133</v>
      </c>
      <c r="T89" s="204">
        <f>SUM(T90)</f>
        <v>0</v>
      </c>
      <c r="U89" s="204">
        <f>SUM(U90)</f>
        <v>133</v>
      </c>
      <c r="V89" s="204">
        <f>SUM(V90)</f>
        <v>0</v>
      </c>
      <c r="W89" s="204">
        <f>SUM(W90)</f>
        <v>133</v>
      </c>
    </row>
    <row r="90" spans="1:23" ht="38.25">
      <c r="A90" s="207" t="s">
        <v>356</v>
      </c>
      <c r="B90" s="206" t="s">
        <v>381</v>
      </c>
      <c r="C90" s="206" t="s">
        <v>485</v>
      </c>
      <c r="D90" s="206" t="s">
        <v>588</v>
      </c>
      <c r="E90" s="206" t="s">
        <v>355</v>
      </c>
      <c r="F90" s="206"/>
      <c r="G90" s="206"/>
      <c r="H90" s="205"/>
      <c r="I90" s="204">
        <v>133</v>
      </c>
      <c r="J90" s="204"/>
      <c r="K90" s="204">
        <f>SUM(I90:J90)</f>
        <v>133</v>
      </c>
      <c r="L90" s="204"/>
      <c r="M90" s="204">
        <f>SUM(K90:L90)</f>
        <v>133</v>
      </c>
      <c r="N90" s="204"/>
      <c r="O90" s="204">
        <f>SUM(M90:N90)</f>
        <v>133</v>
      </c>
      <c r="P90" s="204"/>
      <c r="Q90" s="204">
        <f>SUM(O90:P90)</f>
        <v>133</v>
      </c>
      <c r="R90" s="204"/>
      <c r="S90" s="204">
        <f>SUM(Q90:R90)</f>
        <v>133</v>
      </c>
      <c r="T90" s="204"/>
      <c r="U90" s="204">
        <f>SUM(S90:T90)</f>
        <v>133</v>
      </c>
      <c r="V90" s="204"/>
      <c r="W90" s="204">
        <f>SUM(U90:V90)</f>
        <v>133</v>
      </c>
    </row>
    <row r="91" spans="1:23" ht="51">
      <c r="A91" s="212" t="s">
        <v>587</v>
      </c>
      <c r="B91" s="206" t="s">
        <v>381</v>
      </c>
      <c r="C91" s="206" t="s">
        <v>485</v>
      </c>
      <c r="D91" s="206" t="s">
        <v>586</v>
      </c>
      <c r="E91" s="206" t="s">
        <v>350</v>
      </c>
      <c r="F91" s="206"/>
      <c r="G91" s="206"/>
      <c r="H91" s="205"/>
      <c r="I91" s="204">
        <f>SUM(I92)</f>
        <v>50</v>
      </c>
      <c r="J91" s="204">
        <f>SUM(J92)</f>
        <v>0</v>
      </c>
      <c r="K91" s="204">
        <f>SUM(K92)</f>
        <v>50</v>
      </c>
      <c r="L91" s="204">
        <f>SUM(L92)</f>
        <v>0</v>
      </c>
      <c r="M91" s="204">
        <f>SUM(M92)</f>
        <v>50</v>
      </c>
      <c r="N91" s="204">
        <f>SUM(N92)</f>
        <v>0</v>
      </c>
      <c r="O91" s="204">
        <f>SUM(O92)</f>
        <v>50</v>
      </c>
      <c r="P91" s="204">
        <f>SUM(P92)</f>
        <v>0</v>
      </c>
      <c r="Q91" s="204">
        <f>SUM(Q92)</f>
        <v>50</v>
      </c>
      <c r="R91" s="204">
        <f>SUM(R92)</f>
        <v>0</v>
      </c>
      <c r="S91" s="204">
        <f>SUM(S92)</f>
        <v>50</v>
      </c>
      <c r="T91" s="204">
        <f>SUM(T92)</f>
        <v>0</v>
      </c>
      <c r="U91" s="204">
        <f>SUM(U92)</f>
        <v>50</v>
      </c>
      <c r="V91" s="204">
        <f>SUM(V92)</f>
        <v>0</v>
      </c>
      <c r="W91" s="204">
        <f>SUM(W92)</f>
        <v>50</v>
      </c>
    </row>
    <row r="92" spans="1:23" ht="38.25">
      <c r="A92" s="207" t="s">
        <v>356</v>
      </c>
      <c r="B92" s="206" t="s">
        <v>381</v>
      </c>
      <c r="C92" s="206" t="s">
        <v>485</v>
      </c>
      <c r="D92" s="206" t="s">
        <v>586</v>
      </c>
      <c r="E92" s="206" t="s">
        <v>355</v>
      </c>
      <c r="F92" s="206"/>
      <c r="G92" s="206"/>
      <c r="H92" s="205"/>
      <c r="I92" s="204">
        <v>50</v>
      </c>
      <c r="J92" s="204"/>
      <c r="K92" s="204">
        <f>SUM(I92:J92)</f>
        <v>50</v>
      </c>
      <c r="L92" s="204"/>
      <c r="M92" s="204">
        <f>SUM(K92:L92)</f>
        <v>50</v>
      </c>
      <c r="N92" s="204"/>
      <c r="O92" s="204">
        <f>SUM(M92:N92)</f>
        <v>50</v>
      </c>
      <c r="P92" s="204"/>
      <c r="Q92" s="204">
        <f>SUM(O92:P92)</f>
        <v>50</v>
      </c>
      <c r="R92" s="204"/>
      <c r="S92" s="204">
        <f>SUM(Q92:R92)</f>
        <v>50</v>
      </c>
      <c r="T92" s="204"/>
      <c r="U92" s="204">
        <f>SUM(S92:T92)</f>
        <v>50</v>
      </c>
      <c r="V92" s="204"/>
      <c r="W92" s="204">
        <f>SUM(U92:V92)</f>
        <v>50</v>
      </c>
    </row>
    <row r="93" spans="1:23" ht="25.5">
      <c r="A93" s="207" t="s">
        <v>585</v>
      </c>
      <c r="B93" s="206" t="s">
        <v>381</v>
      </c>
      <c r="C93" s="206" t="s">
        <v>466</v>
      </c>
      <c r="D93" s="206" t="s">
        <v>363</v>
      </c>
      <c r="E93" s="206" t="s">
        <v>350</v>
      </c>
      <c r="F93" s="206"/>
      <c r="G93" s="206"/>
      <c r="H93" s="205"/>
      <c r="I93" s="204">
        <f>SUM(I94)</f>
        <v>0</v>
      </c>
      <c r="J93" s="204">
        <f>SUM(J94)</f>
        <v>0</v>
      </c>
      <c r="K93" s="204">
        <f>SUM(K94)</f>
        <v>0</v>
      </c>
      <c r="L93" s="204">
        <f>SUM(L94)</f>
        <v>0</v>
      </c>
      <c r="M93" s="204">
        <f>SUM(M94)</f>
        <v>0</v>
      </c>
      <c r="N93" s="204">
        <f>SUM(N94)</f>
        <v>0</v>
      </c>
      <c r="O93" s="204">
        <f>SUM(O94)</f>
        <v>0</v>
      </c>
      <c r="P93" s="204">
        <f>SUM(P94)</f>
        <v>0</v>
      </c>
      <c r="Q93" s="204">
        <f>SUM(Q94)</f>
        <v>0</v>
      </c>
      <c r="R93" s="204">
        <f>SUM(R94)</f>
        <v>86.2</v>
      </c>
      <c r="S93" s="204">
        <f>SUM(S94)</f>
        <v>86.2</v>
      </c>
      <c r="T93" s="204">
        <f>SUM(T94)</f>
        <v>0</v>
      </c>
      <c r="U93" s="204">
        <f>SUM(U94)</f>
        <v>86.2</v>
      </c>
      <c r="V93" s="204">
        <f>SUM(V94)</f>
        <v>-86.2</v>
      </c>
      <c r="W93" s="204">
        <f>SUM(W94)</f>
        <v>0</v>
      </c>
    </row>
    <row r="94" spans="1:23" ht="38.25">
      <c r="A94" s="207" t="s">
        <v>584</v>
      </c>
      <c r="B94" s="206" t="s">
        <v>381</v>
      </c>
      <c r="C94" s="206" t="s">
        <v>582</v>
      </c>
      <c r="D94" s="206" t="s">
        <v>363</v>
      </c>
      <c r="E94" s="206" t="s">
        <v>350</v>
      </c>
      <c r="F94" s="206"/>
      <c r="G94" s="206"/>
      <c r="H94" s="205"/>
      <c r="I94" s="204">
        <f>SUM(I95)</f>
        <v>0</v>
      </c>
      <c r="J94" s="204">
        <f>SUM(J95)</f>
        <v>0</v>
      </c>
      <c r="K94" s="204">
        <f>SUM(K95)</f>
        <v>0</v>
      </c>
      <c r="L94" s="204">
        <f>SUM(L95)</f>
        <v>0</v>
      </c>
      <c r="M94" s="204">
        <f>SUM(M95)</f>
        <v>0</v>
      </c>
      <c r="N94" s="204">
        <f>SUM(N95)</f>
        <v>0</v>
      </c>
      <c r="O94" s="204">
        <f>SUM(O95)</f>
        <v>0</v>
      </c>
      <c r="P94" s="204">
        <f>SUM(P95)</f>
        <v>0</v>
      </c>
      <c r="Q94" s="204">
        <f>SUM(Q95)</f>
        <v>0</v>
      </c>
      <c r="R94" s="204">
        <f>SUM(R95)</f>
        <v>86.2</v>
      </c>
      <c r="S94" s="204">
        <f>SUM(S95)</f>
        <v>86.2</v>
      </c>
      <c r="T94" s="204">
        <f>SUM(T95)</f>
        <v>0</v>
      </c>
      <c r="U94" s="204">
        <f>SUM(U95)</f>
        <v>86.2</v>
      </c>
      <c r="V94" s="204">
        <f>SUM(V95)</f>
        <v>-86.2</v>
      </c>
      <c r="W94" s="204">
        <f>SUM(W95)</f>
        <v>0</v>
      </c>
    </row>
    <row r="95" spans="1:23" ht="63.75">
      <c r="A95" s="207" t="s">
        <v>583</v>
      </c>
      <c r="B95" s="206" t="s">
        <v>381</v>
      </c>
      <c r="C95" s="206" t="s">
        <v>582</v>
      </c>
      <c r="D95" s="206" t="s">
        <v>581</v>
      </c>
      <c r="E95" s="206" t="s">
        <v>350</v>
      </c>
      <c r="F95" s="206"/>
      <c r="G95" s="206"/>
      <c r="H95" s="205"/>
      <c r="I95" s="204">
        <f>SUM(I96)</f>
        <v>0</v>
      </c>
      <c r="J95" s="204">
        <f>SUM(J96)</f>
        <v>0</v>
      </c>
      <c r="K95" s="204">
        <f>SUM(K96)</f>
        <v>0</v>
      </c>
      <c r="L95" s="204">
        <f>SUM(L96)</f>
        <v>0</v>
      </c>
      <c r="M95" s="204">
        <f>SUM(M96)</f>
        <v>0</v>
      </c>
      <c r="N95" s="204">
        <f>SUM(N96)</f>
        <v>0</v>
      </c>
      <c r="O95" s="204">
        <f>SUM(O96)</f>
        <v>0</v>
      </c>
      <c r="P95" s="204">
        <f>SUM(P96)</f>
        <v>0</v>
      </c>
      <c r="Q95" s="204">
        <f>SUM(Q96)</f>
        <v>0</v>
      </c>
      <c r="R95" s="204">
        <f>SUM(R96)</f>
        <v>86.2</v>
      </c>
      <c r="S95" s="204">
        <f>SUM(S96)</f>
        <v>86.2</v>
      </c>
      <c r="T95" s="204">
        <f>SUM(T96)</f>
        <v>0</v>
      </c>
      <c r="U95" s="204">
        <f>SUM(U96)</f>
        <v>86.2</v>
      </c>
      <c r="V95" s="204">
        <f>SUM(V96)</f>
        <v>-86.2</v>
      </c>
      <c r="W95" s="204">
        <f>SUM(W96)</f>
        <v>0</v>
      </c>
    </row>
    <row r="96" spans="1:23" ht="38.25">
      <c r="A96" s="207" t="s">
        <v>358</v>
      </c>
      <c r="B96" s="206" t="s">
        <v>381</v>
      </c>
      <c r="C96" s="206" t="s">
        <v>582</v>
      </c>
      <c r="D96" s="206" t="s">
        <v>581</v>
      </c>
      <c r="E96" s="206" t="s">
        <v>357</v>
      </c>
      <c r="F96" s="206"/>
      <c r="G96" s="206"/>
      <c r="H96" s="205"/>
      <c r="I96" s="204"/>
      <c r="J96" s="204"/>
      <c r="K96" s="204">
        <f>SUM(I96:J96)</f>
        <v>0</v>
      </c>
      <c r="L96" s="204"/>
      <c r="M96" s="204">
        <f>SUM(K96:L96)</f>
        <v>0</v>
      </c>
      <c r="N96" s="204"/>
      <c r="O96" s="204">
        <f>SUM(M96:N96)</f>
        <v>0</v>
      </c>
      <c r="P96" s="204"/>
      <c r="Q96" s="204">
        <f>SUM(O96:P96)</f>
        <v>0</v>
      </c>
      <c r="R96" s="204">
        <v>86.2</v>
      </c>
      <c r="S96" s="204">
        <f>SUM(Q96:R96)</f>
        <v>86.2</v>
      </c>
      <c r="T96" s="204"/>
      <c r="U96" s="204">
        <f>SUM(S96:T96)</f>
        <v>86.2</v>
      </c>
      <c r="V96" s="204">
        <v>-86.2</v>
      </c>
      <c r="W96" s="204">
        <f>SUM(U96:V96)</f>
        <v>0</v>
      </c>
    </row>
    <row r="97" spans="1:23" ht="15">
      <c r="A97" s="207" t="s">
        <v>366</v>
      </c>
      <c r="B97" s="206" t="s">
        <v>381</v>
      </c>
      <c r="C97" s="206" t="s">
        <v>365</v>
      </c>
      <c r="D97" s="206" t="s">
        <v>363</v>
      </c>
      <c r="E97" s="206" t="s">
        <v>350</v>
      </c>
      <c r="F97" s="206"/>
      <c r="G97" s="206"/>
      <c r="H97" s="205"/>
      <c r="I97" s="204">
        <f>SUM(I101,I110,I98)</f>
        <v>500</v>
      </c>
      <c r="J97" s="204">
        <f>SUM(J101,J110,J98)</f>
        <v>0</v>
      </c>
      <c r="K97" s="204">
        <f>SUM(K101,K110,K98)</f>
        <v>500</v>
      </c>
      <c r="L97" s="204">
        <f>SUM(L101,L110,L98)</f>
        <v>0</v>
      </c>
      <c r="M97" s="204">
        <f>SUM(M101,M110,M98)</f>
        <v>500</v>
      </c>
      <c r="N97" s="204">
        <f>SUM(N101,N110,N98)</f>
        <v>0</v>
      </c>
      <c r="O97" s="204">
        <f>SUM(O101,O110,O98)</f>
        <v>500</v>
      </c>
      <c r="P97" s="204">
        <f>SUM(P101,P110,P98)</f>
        <v>78</v>
      </c>
      <c r="Q97" s="204">
        <f>SUM(Q101,Q110,Q98)</f>
        <v>578</v>
      </c>
      <c r="R97" s="214">
        <f>SUM(R101,R110,R98)</f>
        <v>844.1279999999999</v>
      </c>
      <c r="S97" s="214">
        <f>SUM(S101,S110,S98)</f>
        <v>1422.128</v>
      </c>
      <c r="T97" s="214">
        <f>SUM(T101,T110,T98)</f>
        <v>0</v>
      </c>
      <c r="U97" s="214">
        <f>SUM(U101,U110,U98)</f>
        <v>1422.128</v>
      </c>
      <c r="V97" s="214">
        <f>SUM(V101,V110,V98)</f>
        <v>150</v>
      </c>
      <c r="W97" s="214">
        <f>SUM(W101,W110,W98)</f>
        <v>1572.128</v>
      </c>
    </row>
    <row r="98" spans="1:23" ht="15">
      <c r="A98" s="207" t="s">
        <v>580</v>
      </c>
      <c r="B98" s="206" t="s">
        <v>381</v>
      </c>
      <c r="C98" s="206" t="s">
        <v>578</v>
      </c>
      <c r="D98" s="206" t="s">
        <v>363</v>
      </c>
      <c r="E98" s="206" t="s">
        <v>350</v>
      </c>
      <c r="F98" s="206"/>
      <c r="G98" s="206"/>
      <c r="H98" s="205"/>
      <c r="I98" s="204">
        <f>SUM(I99)</f>
        <v>0</v>
      </c>
      <c r="J98" s="204">
        <f>SUM(J99)</f>
        <v>0</v>
      </c>
      <c r="K98" s="204">
        <f>SUM(K99)</f>
        <v>0</v>
      </c>
      <c r="L98" s="204">
        <f>SUM(L99)</f>
        <v>0</v>
      </c>
      <c r="M98" s="204">
        <f>SUM(M99)</f>
        <v>0</v>
      </c>
      <c r="N98" s="204">
        <f>SUM(N99)</f>
        <v>0</v>
      </c>
      <c r="O98" s="204">
        <f>SUM(O99)</f>
        <v>0</v>
      </c>
      <c r="P98" s="204">
        <f>SUM(P99)</f>
        <v>100</v>
      </c>
      <c r="Q98" s="204">
        <f>SUM(Q99)</f>
        <v>100</v>
      </c>
      <c r="R98" s="204">
        <f>SUM(R99)</f>
        <v>0</v>
      </c>
      <c r="S98" s="204">
        <f>SUM(S99)</f>
        <v>100</v>
      </c>
      <c r="T98" s="204">
        <f>SUM(T99)</f>
        <v>0</v>
      </c>
      <c r="U98" s="204">
        <f>SUM(U99)</f>
        <v>100</v>
      </c>
      <c r="V98" s="204">
        <f>SUM(V99)</f>
        <v>150</v>
      </c>
      <c r="W98" s="204">
        <f>SUM(W99)</f>
        <v>250</v>
      </c>
    </row>
    <row r="99" spans="1:23" ht="76.5">
      <c r="A99" s="207" t="s">
        <v>579</v>
      </c>
      <c r="B99" s="206" t="s">
        <v>381</v>
      </c>
      <c r="C99" s="206" t="s">
        <v>578</v>
      </c>
      <c r="D99" s="206" t="s">
        <v>577</v>
      </c>
      <c r="E99" s="206" t="s">
        <v>350</v>
      </c>
      <c r="F99" s="206"/>
      <c r="G99" s="206"/>
      <c r="H99" s="205"/>
      <c r="I99" s="204">
        <f>SUM(I100)</f>
        <v>0</v>
      </c>
      <c r="J99" s="204">
        <f>SUM(J100)</f>
        <v>0</v>
      </c>
      <c r="K99" s="204">
        <f>SUM(K100)</f>
        <v>0</v>
      </c>
      <c r="L99" s="204">
        <f>SUM(L100)</f>
        <v>0</v>
      </c>
      <c r="M99" s="204">
        <f>SUM(M100)</f>
        <v>0</v>
      </c>
      <c r="N99" s="204">
        <f>SUM(N100)</f>
        <v>0</v>
      </c>
      <c r="O99" s="204">
        <f>SUM(O100)</f>
        <v>0</v>
      </c>
      <c r="P99" s="204">
        <f>SUM(P100)</f>
        <v>100</v>
      </c>
      <c r="Q99" s="204">
        <f>SUM(Q100)</f>
        <v>100</v>
      </c>
      <c r="R99" s="204">
        <f>SUM(R100)</f>
        <v>0</v>
      </c>
      <c r="S99" s="204">
        <f>SUM(S100)</f>
        <v>100</v>
      </c>
      <c r="T99" s="204">
        <f>SUM(T100)</f>
        <v>0</v>
      </c>
      <c r="U99" s="204">
        <f>SUM(U100)</f>
        <v>100</v>
      </c>
      <c r="V99" s="204">
        <f>SUM(V100)</f>
        <v>150</v>
      </c>
      <c r="W99" s="204">
        <f>SUM(W100)</f>
        <v>250</v>
      </c>
    </row>
    <row r="100" spans="1:23" ht="51">
      <c r="A100" s="207" t="s">
        <v>346</v>
      </c>
      <c r="B100" s="206" t="s">
        <v>381</v>
      </c>
      <c r="C100" s="206" t="s">
        <v>578</v>
      </c>
      <c r="D100" s="206" t="s">
        <v>577</v>
      </c>
      <c r="E100" s="206" t="s">
        <v>342</v>
      </c>
      <c r="F100" s="206"/>
      <c r="G100" s="206"/>
      <c r="H100" s="205"/>
      <c r="I100" s="204"/>
      <c r="J100" s="204"/>
      <c r="K100" s="204">
        <f>SUM(I100:J100)</f>
        <v>0</v>
      </c>
      <c r="L100" s="204"/>
      <c r="M100" s="204">
        <f>SUM(K100:L100)</f>
        <v>0</v>
      </c>
      <c r="N100" s="204"/>
      <c r="O100" s="204">
        <f>SUM(M100:N100)</f>
        <v>0</v>
      </c>
      <c r="P100" s="204">
        <v>100</v>
      </c>
      <c r="Q100" s="204">
        <f>SUM(O100:P100)</f>
        <v>100</v>
      </c>
      <c r="R100" s="204"/>
      <c r="S100" s="204">
        <f>SUM(Q100:R100)</f>
        <v>100</v>
      </c>
      <c r="T100" s="204"/>
      <c r="U100" s="204">
        <f>SUM(S100:T100)</f>
        <v>100</v>
      </c>
      <c r="V100" s="204">
        <v>150</v>
      </c>
      <c r="W100" s="204">
        <f>SUM(U100:V100)</f>
        <v>250</v>
      </c>
    </row>
    <row r="101" spans="1:23" ht="15">
      <c r="A101" s="207" t="s">
        <v>576</v>
      </c>
      <c r="B101" s="206" t="s">
        <v>381</v>
      </c>
      <c r="C101" s="206" t="s">
        <v>568</v>
      </c>
      <c r="D101" s="206" t="s">
        <v>363</v>
      </c>
      <c r="E101" s="206" t="s">
        <v>350</v>
      </c>
      <c r="F101" s="206"/>
      <c r="G101" s="206"/>
      <c r="H101" s="205"/>
      <c r="I101" s="214">
        <f>SUM(I104,I106,I102,I108)</f>
        <v>400</v>
      </c>
      <c r="J101" s="214">
        <f>SUM(J104,J106,J102,J108)</f>
        <v>0</v>
      </c>
      <c r="K101" s="214">
        <f>SUM(K104,K106,K102,K108)</f>
        <v>400</v>
      </c>
      <c r="L101" s="214">
        <f>SUM(L104,L106,L102,L108)</f>
        <v>0</v>
      </c>
      <c r="M101" s="214">
        <f>SUM(M104,M106,M102,M108)</f>
        <v>400</v>
      </c>
      <c r="N101" s="214">
        <f>SUM(N104,N106,N102,N108)</f>
        <v>0</v>
      </c>
      <c r="O101" s="214">
        <f>SUM(O104,O106,O102,O108)</f>
        <v>400</v>
      </c>
      <c r="P101" s="214">
        <f>SUM(P104,P106,P102,P108)</f>
        <v>28</v>
      </c>
      <c r="Q101" s="214">
        <f>SUM(Q104,Q106,Q102,Q108)</f>
        <v>428</v>
      </c>
      <c r="R101" s="214">
        <f>SUM(R104,R106,R102,R108)</f>
        <v>844.1279999999999</v>
      </c>
      <c r="S101" s="214">
        <f>SUM(S104,S106,S102,S108)</f>
        <v>1272.128</v>
      </c>
      <c r="T101" s="214"/>
      <c r="U101" s="214">
        <f>SUM(U104,U106,U102,U108)</f>
        <v>1272.128</v>
      </c>
      <c r="V101" s="214"/>
      <c r="W101" s="214">
        <f>SUM(W104,W106,W102,W108)</f>
        <v>1272.128</v>
      </c>
    </row>
    <row r="102" spans="1:23" ht="51">
      <c r="A102" s="207" t="s">
        <v>575</v>
      </c>
      <c r="B102" s="206" t="s">
        <v>381</v>
      </c>
      <c r="C102" s="206" t="s">
        <v>568</v>
      </c>
      <c r="D102" s="206" t="s">
        <v>574</v>
      </c>
      <c r="E102" s="206" t="s">
        <v>350</v>
      </c>
      <c r="F102" s="206"/>
      <c r="G102" s="206"/>
      <c r="H102" s="205"/>
      <c r="I102" s="204">
        <f>SUM(I103)</f>
        <v>0</v>
      </c>
      <c r="J102" s="204">
        <f>SUM(J103)</f>
        <v>0</v>
      </c>
      <c r="K102" s="204">
        <f>SUM(K103)</f>
        <v>0</v>
      </c>
      <c r="L102" s="204">
        <f>SUM(L103)</f>
        <v>0</v>
      </c>
      <c r="M102" s="204">
        <f>SUM(M103)</f>
        <v>0</v>
      </c>
      <c r="N102" s="204">
        <f>SUM(N103)</f>
        <v>0</v>
      </c>
      <c r="O102" s="204">
        <f>SUM(O103)</f>
        <v>0</v>
      </c>
      <c r="P102" s="204">
        <f>SUM(P103)</f>
        <v>28</v>
      </c>
      <c r="Q102" s="204">
        <f>SUM(Q103)</f>
        <v>28</v>
      </c>
      <c r="R102" s="204">
        <f>SUM(R103)</f>
        <v>0</v>
      </c>
      <c r="S102" s="204">
        <f>SUM(S103)</f>
        <v>28</v>
      </c>
      <c r="T102" s="204">
        <f>SUM(T103)</f>
        <v>0</v>
      </c>
      <c r="U102" s="204">
        <f>SUM(U103)</f>
        <v>28</v>
      </c>
      <c r="V102" s="204">
        <f>SUM(V103)</f>
        <v>0</v>
      </c>
      <c r="W102" s="204">
        <f>SUM(W103)</f>
        <v>28</v>
      </c>
    </row>
    <row r="103" spans="1:23" ht="38.25">
      <c r="A103" s="207" t="s">
        <v>356</v>
      </c>
      <c r="B103" s="206" t="s">
        <v>381</v>
      </c>
      <c r="C103" s="206" t="s">
        <v>568</v>
      </c>
      <c r="D103" s="206" t="s">
        <v>574</v>
      </c>
      <c r="E103" s="206" t="s">
        <v>355</v>
      </c>
      <c r="F103" s="206"/>
      <c r="G103" s="206"/>
      <c r="H103" s="205"/>
      <c r="I103" s="204"/>
      <c r="J103" s="204"/>
      <c r="K103" s="204">
        <f>SUM(I103:J103)</f>
        <v>0</v>
      </c>
      <c r="L103" s="204"/>
      <c r="M103" s="204">
        <f>SUM(K103:L103)</f>
        <v>0</v>
      </c>
      <c r="N103" s="204"/>
      <c r="O103" s="204">
        <f>SUM(M103:N103)</f>
        <v>0</v>
      </c>
      <c r="P103" s="204">
        <v>28</v>
      </c>
      <c r="Q103" s="204">
        <f>SUM(O103:P103)</f>
        <v>28</v>
      </c>
      <c r="R103" s="204"/>
      <c r="S103" s="204">
        <f>SUM(Q103:R103)</f>
        <v>28</v>
      </c>
      <c r="T103" s="204"/>
      <c r="U103" s="204">
        <f>SUM(S103:T103)</f>
        <v>28</v>
      </c>
      <c r="V103" s="204"/>
      <c r="W103" s="204">
        <f>SUM(U103:V103)</f>
        <v>28</v>
      </c>
    </row>
    <row r="104" spans="1:23" ht="45" customHeight="1">
      <c r="A104" s="212" t="s">
        <v>573</v>
      </c>
      <c r="B104" s="206" t="s">
        <v>381</v>
      </c>
      <c r="C104" s="206" t="s">
        <v>568</v>
      </c>
      <c r="D104" s="206" t="s">
        <v>572</v>
      </c>
      <c r="E104" s="206" t="s">
        <v>350</v>
      </c>
      <c r="F104" s="206"/>
      <c r="G104" s="206"/>
      <c r="H104" s="205"/>
      <c r="I104" s="204">
        <f>SUM(I105)</f>
        <v>400</v>
      </c>
      <c r="J104" s="204">
        <f>SUM(J105)</f>
        <v>-400</v>
      </c>
      <c r="K104" s="204">
        <f>SUM(K105)</f>
        <v>0</v>
      </c>
      <c r="L104" s="204">
        <f>SUM(L105)</f>
        <v>0</v>
      </c>
      <c r="M104" s="204">
        <f>SUM(M105)</f>
        <v>0</v>
      </c>
      <c r="N104" s="204">
        <f>SUM(N105)</f>
        <v>0</v>
      </c>
      <c r="O104" s="204">
        <f>SUM(O105)</f>
        <v>0</v>
      </c>
      <c r="P104" s="204">
        <f>SUM(P105)</f>
        <v>0</v>
      </c>
      <c r="Q104" s="204">
        <f>SUM(Q105)</f>
        <v>0</v>
      </c>
      <c r="R104" s="204">
        <f>SUM(R105)</f>
        <v>0</v>
      </c>
      <c r="S104" s="204">
        <f>SUM(S105)</f>
        <v>0</v>
      </c>
      <c r="T104" s="204">
        <f>SUM(T105)</f>
        <v>0</v>
      </c>
      <c r="U104" s="204">
        <f>SUM(U105)</f>
        <v>0</v>
      </c>
      <c r="V104" s="204">
        <f>SUM(V105)</f>
        <v>0</v>
      </c>
      <c r="W104" s="204">
        <f>SUM(W105)</f>
        <v>0</v>
      </c>
    </row>
    <row r="105" spans="1:23" ht="38.25">
      <c r="A105" s="207" t="s">
        <v>356</v>
      </c>
      <c r="B105" s="206" t="s">
        <v>381</v>
      </c>
      <c r="C105" s="206" t="s">
        <v>568</v>
      </c>
      <c r="D105" s="206" t="s">
        <v>572</v>
      </c>
      <c r="E105" s="206" t="s">
        <v>355</v>
      </c>
      <c r="F105" s="206"/>
      <c r="G105" s="206"/>
      <c r="H105" s="205"/>
      <c r="I105" s="204">
        <v>400</v>
      </c>
      <c r="J105" s="204">
        <v>-400</v>
      </c>
      <c r="K105" s="204">
        <f>SUM(I105:J105)</f>
        <v>0</v>
      </c>
      <c r="L105" s="204"/>
      <c r="M105" s="204">
        <f>SUM(K105:L105)</f>
        <v>0</v>
      </c>
      <c r="N105" s="204"/>
      <c r="O105" s="204">
        <f>SUM(M105:N105)</f>
        <v>0</v>
      </c>
      <c r="P105" s="204"/>
      <c r="Q105" s="204">
        <f>SUM(O105:P105)</f>
        <v>0</v>
      </c>
      <c r="R105" s="204"/>
      <c r="S105" s="204">
        <f>SUM(Q105:R105)</f>
        <v>0</v>
      </c>
      <c r="T105" s="204"/>
      <c r="U105" s="204">
        <f>SUM(S105:T105)</f>
        <v>0</v>
      </c>
      <c r="V105" s="204"/>
      <c r="W105" s="204">
        <f>SUM(U105:V105)</f>
        <v>0</v>
      </c>
    </row>
    <row r="106" spans="1:23" ht="63.75">
      <c r="A106" s="207" t="s">
        <v>571</v>
      </c>
      <c r="B106" s="206" t="s">
        <v>381</v>
      </c>
      <c r="C106" s="206" t="s">
        <v>568</v>
      </c>
      <c r="D106" s="206" t="s">
        <v>570</v>
      </c>
      <c r="E106" s="206" t="s">
        <v>350</v>
      </c>
      <c r="F106" s="206"/>
      <c r="G106" s="206"/>
      <c r="H106" s="205"/>
      <c r="I106" s="204">
        <f>SUM(I107)</f>
        <v>0</v>
      </c>
      <c r="J106" s="204">
        <f>SUM(J107)</f>
        <v>400</v>
      </c>
      <c r="K106" s="204">
        <f>SUM(K107)</f>
        <v>400</v>
      </c>
      <c r="L106" s="204">
        <f>SUM(L107)</f>
        <v>0</v>
      </c>
      <c r="M106" s="204">
        <f>SUM(M107)</f>
        <v>400</v>
      </c>
      <c r="N106" s="204">
        <f>SUM(N107)</f>
        <v>0</v>
      </c>
      <c r="O106" s="204">
        <f>SUM(O107)</f>
        <v>400</v>
      </c>
      <c r="P106" s="204">
        <f>SUM(P107)</f>
        <v>0</v>
      </c>
      <c r="Q106" s="204">
        <f>SUM(Q107)</f>
        <v>400</v>
      </c>
      <c r="R106" s="214">
        <f>SUM(R107)</f>
        <v>444.128</v>
      </c>
      <c r="S106" s="214">
        <f>SUM(S107)</f>
        <v>844.1279999999999</v>
      </c>
      <c r="T106" s="214">
        <f>SUM(T107)</f>
        <v>0</v>
      </c>
      <c r="U106" s="214">
        <f>SUM(U107)</f>
        <v>844.1279999999999</v>
      </c>
      <c r="V106" s="214">
        <f>SUM(V107)</f>
        <v>0</v>
      </c>
      <c r="W106" s="214">
        <f>SUM(W107)</f>
        <v>844.1279999999999</v>
      </c>
    </row>
    <row r="107" spans="1:23" ht="39.75" customHeight="1">
      <c r="A107" s="207" t="s">
        <v>356</v>
      </c>
      <c r="B107" s="206" t="s">
        <v>381</v>
      </c>
      <c r="C107" s="206" t="s">
        <v>568</v>
      </c>
      <c r="D107" s="206" t="s">
        <v>570</v>
      </c>
      <c r="E107" s="206" t="s">
        <v>355</v>
      </c>
      <c r="F107" s="206"/>
      <c r="G107" s="206"/>
      <c r="H107" s="205"/>
      <c r="I107" s="204"/>
      <c r="J107" s="204">
        <v>400</v>
      </c>
      <c r="K107" s="204">
        <f>SUM(I107:J107)</f>
        <v>400</v>
      </c>
      <c r="L107" s="204"/>
      <c r="M107" s="204">
        <f>SUM(K107:L107)</f>
        <v>400</v>
      </c>
      <c r="N107" s="204"/>
      <c r="O107" s="204">
        <f>SUM(M107:N107)</f>
        <v>400</v>
      </c>
      <c r="P107" s="204"/>
      <c r="Q107" s="204">
        <f>SUM(O107:P107)</f>
        <v>400</v>
      </c>
      <c r="R107" s="214">
        <v>444.128</v>
      </c>
      <c r="S107" s="214">
        <f>SUM(Q107:R107)</f>
        <v>844.1279999999999</v>
      </c>
      <c r="T107" s="214"/>
      <c r="U107" s="214">
        <f>SUM(S107:T107)</f>
        <v>844.1279999999999</v>
      </c>
      <c r="V107" s="214"/>
      <c r="W107" s="214">
        <f>SUM(U107:V107)</f>
        <v>844.1279999999999</v>
      </c>
    </row>
    <row r="108" spans="1:23" ht="39.75" customHeight="1">
      <c r="A108" s="207" t="s">
        <v>569</v>
      </c>
      <c r="B108" s="206" t="s">
        <v>381</v>
      </c>
      <c r="C108" s="206" t="s">
        <v>568</v>
      </c>
      <c r="D108" s="206" t="s">
        <v>567</v>
      </c>
      <c r="E108" s="206" t="s">
        <v>350</v>
      </c>
      <c r="F108" s="206"/>
      <c r="G108" s="206"/>
      <c r="H108" s="205"/>
      <c r="I108" s="204">
        <f>SUM(I109)</f>
        <v>0</v>
      </c>
      <c r="J108" s="204">
        <f>SUM(J109)</f>
        <v>0</v>
      </c>
      <c r="K108" s="204">
        <f>SUM(K109)</f>
        <v>0</v>
      </c>
      <c r="L108" s="204">
        <f>SUM(L109)</f>
        <v>0</v>
      </c>
      <c r="M108" s="204">
        <f>SUM(M109)</f>
        <v>0</v>
      </c>
      <c r="N108" s="204">
        <f>SUM(N109)</f>
        <v>0</v>
      </c>
      <c r="O108" s="204">
        <f>SUM(O109)</f>
        <v>0</v>
      </c>
      <c r="P108" s="204">
        <f>SUM(P109)</f>
        <v>0</v>
      </c>
      <c r="Q108" s="204">
        <f>SUM(Q109)</f>
        <v>0</v>
      </c>
      <c r="R108" s="204">
        <f>SUM(R109)</f>
        <v>400</v>
      </c>
      <c r="S108" s="204">
        <f>SUM(S109)</f>
        <v>400</v>
      </c>
      <c r="T108" s="204">
        <f>SUM(T109)</f>
        <v>0</v>
      </c>
      <c r="U108" s="204">
        <f>SUM(U109)</f>
        <v>400</v>
      </c>
      <c r="V108" s="204">
        <f>SUM(V109)</f>
        <v>0</v>
      </c>
      <c r="W108" s="204">
        <f>SUM(W109)</f>
        <v>400</v>
      </c>
    </row>
    <row r="109" spans="1:23" ht="39.75" customHeight="1">
      <c r="A109" s="207" t="s">
        <v>356</v>
      </c>
      <c r="B109" s="206" t="s">
        <v>381</v>
      </c>
      <c r="C109" s="206" t="s">
        <v>568</v>
      </c>
      <c r="D109" s="206" t="s">
        <v>567</v>
      </c>
      <c r="E109" s="206" t="s">
        <v>355</v>
      </c>
      <c r="F109" s="206"/>
      <c r="G109" s="206"/>
      <c r="H109" s="205"/>
      <c r="I109" s="204"/>
      <c r="J109" s="204"/>
      <c r="K109" s="204">
        <f>SUM(I109:J109)</f>
        <v>0</v>
      </c>
      <c r="L109" s="204"/>
      <c r="M109" s="204">
        <f>SUM(K109:L109)</f>
        <v>0</v>
      </c>
      <c r="N109" s="204"/>
      <c r="O109" s="204">
        <f>SUM(M109:N109)</f>
        <v>0</v>
      </c>
      <c r="P109" s="204"/>
      <c r="Q109" s="204">
        <f>SUM(O109:P109)</f>
        <v>0</v>
      </c>
      <c r="R109" s="204">
        <v>400</v>
      </c>
      <c r="S109" s="204">
        <f>SUM(Q109:R109)</f>
        <v>400</v>
      </c>
      <c r="T109" s="204"/>
      <c r="U109" s="204">
        <f>SUM(S109:T109)</f>
        <v>400</v>
      </c>
      <c r="V109" s="204"/>
      <c r="W109" s="204">
        <f>SUM(U109:V109)</f>
        <v>400</v>
      </c>
    </row>
    <row r="110" spans="1:23" ht="27.75" customHeight="1">
      <c r="A110" s="207" t="s">
        <v>566</v>
      </c>
      <c r="B110" s="206" t="s">
        <v>381</v>
      </c>
      <c r="C110" s="206" t="s">
        <v>564</v>
      </c>
      <c r="D110" s="206" t="s">
        <v>363</v>
      </c>
      <c r="E110" s="206" t="s">
        <v>350</v>
      </c>
      <c r="F110" s="206"/>
      <c r="G110" s="206"/>
      <c r="H110" s="205"/>
      <c r="I110" s="204">
        <f>SUM(I111)</f>
        <v>100</v>
      </c>
      <c r="J110" s="204">
        <f>SUM(J111)</f>
        <v>0</v>
      </c>
      <c r="K110" s="204">
        <f>SUM(K111)</f>
        <v>100</v>
      </c>
      <c r="L110" s="204">
        <f>SUM(L111)</f>
        <v>0</v>
      </c>
      <c r="M110" s="204">
        <f>SUM(M111)</f>
        <v>100</v>
      </c>
      <c r="N110" s="204">
        <f>SUM(N111)</f>
        <v>0</v>
      </c>
      <c r="O110" s="204">
        <f>SUM(O111)</f>
        <v>100</v>
      </c>
      <c r="P110" s="204">
        <f>SUM(P111)</f>
        <v>-50</v>
      </c>
      <c r="Q110" s="204">
        <f>SUM(Q111)</f>
        <v>50</v>
      </c>
      <c r="R110" s="204">
        <f>SUM(R111)</f>
        <v>0</v>
      </c>
      <c r="S110" s="204">
        <f>SUM(S111)</f>
        <v>50</v>
      </c>
      <c r="T110" s="204">
        <f>SUM(T111)</f>
        <v>0</v>
      </c>
      <c r="U110" s="204">
        <f>SUM(U111)</f>
        <v>50</v>
      </c>
      <c r="V110" s="204">
        <f>SUM(V111)</f>
        <v>0</v>
      </c>
      <c r="W110" s="204">
        <f>SUM(W111)</f>
        <v>50</v>
      </c>
    </row>
    <row r="111" spans="1:23" ht="27.75" customHeight="1">
      <c r="A111" s="212" t="s">
        <v>565</v>
      </c>
      <c r="B111" s="206" t="s">
        <v>381</v>
      </c>
      <c r="C111" s="206" t="s">
        <v>564</v>
      </c>
      <c r="D111" s="206" t="s">
        <v>563</v>
      </c>
      <c r="E111" s="206" t="s">
        <v>350</v>
      </c>
      <c r="F111" s="206"/>
      <c r="G111" s="206"/>
      <c r="H111" s="205"/>
      <c r="I111" s="204">
        <f>SUM(I112)</f>
        <v>100</v>
      </c>
      <c r="J111" s="204">
        <f>SUM(J112)</f>
        <v>0</v>
      </c>
      <c r="K111" s="204">
        <f>SUM(K112)</f>
        <v>100</v>
      </c>
      <c r="L111" s="204">
        <f>SUM(L112)</f>
        <v>0</v>
      </c>
      <c r="M111" s="204">
        <f>SUM(M112)</f>
        <v>100</v>
      </c>
      <c r="N111" s="204">
        <f>SUM(N112)</f>
        <v>0</v>
      </c>
      <c r="O111" s="204">
        <f>SUM(O112)</f>
        <v>100</v>
      </c>
      <c r="P111" s="204">
        <f>SUM(P112)</f>
        <v>-50</v>
      </c>
      <c r="Q111" s="204">
        <f>SUM(Q112)</f>
        <v>50</v>
      </c>
      <c r="R111" s="204">
        <f>SUM(R112)</f>
        <v>0</v>
      </c>
      <c r="S111" s="204">
        <f>SUM(S112)</f>
        <v>50</v>
      </c>
      <c r="T111" s="204">
        <f>SUM(T112)</f>
        <v>0</v>
      </c>
      <c r="U111" s="204">
        <f>SUM(U112)</f>
        <v>50</v>
      </c>
      <c r="V111" s="204">
        <f>SUM(V112)</f>
        <v>0</v>
      </c>
      <c r="W111" s="204">
        <f>SUM(W112)</f>
        <v>50</v>
      </c>
    </row>
    <row r="112" spans="1:23" ht="27.75" customHeight="1">
      <c r="A112" s="207" t="s">
        <v>356</v>
      </c>
      <c r="B112" s="206" t="s">
        <v>381</v>
      </c>
      <c r="C112" s="206" t="s">
        <v>564</v>
      </c>
      <c r="D112" s="206" t="s">
        <v>563</v>
      </c>
      <c r="E112" s="206" t="s">
        <v>355</v>
      </c>
      <c r="F112" s="206"/>
      <c r="G112" s="206"/>
      <c r="H112" s="205"/>
      <c r="I112" s="204">
        <v>100</v>
      </c>
      <c r="J112" s="204"/>
      <c r="K112" s="204">
        <f>SUM(I112:J112)</f>
        <v>100</v>
      </c>
      <c r="L112" s="204"/>
      <c r="M112" s="204">
        <f>SUM(K112:L112)</f>
        <v>100</v>
      </c>
      <c r="N112" s="204"/>
      <c r="O112" s="204">
        <f>SUM(M112:N112)</f>
        <v>100</v>
      </c>
      <c r="P112" s="204">
        <v>-50</v>
      </c>
      <c r="Q112" s="204">
        <f>SUM(O112:P112)</f>
        <v>50</v>
      </c>
      <c r="R112" s="204"/>
      <c r="S112" s="204">
        <f>SUM(Q112:R112)</f>
        <v>50</v>
      </c>
      <c r="T112" s="204"/>
      <c r="U112" s="204">
        <f>SUM(S112:T112)</f>
        <v>50</v>
      </c>
      <c r="V112" s="204"/>
      <c r="W112" s="204">
        <f>SUM(U112:V112)</f>
        <v>50</v>
      </c>
    </row>
    <row r="113" spans="1:23" ht="27.75" customHeight="1">
      <c r="A113" s="207" t="s">
        <v>461</v>
      </c>
      <c r="B113" s="206" t="s">
        <v>381</v>
      </c>
      <c r="C113" s="206" t="s">
        <v>460</v>
      </c>
      <c r="D113" s="206" t="s">
        <v>363</v>
      </c>
      <c r="E113" s="206" t="s">
        <v>350</v>
      </c>
      <c r="F113" s="206"/>
      <c r="G113" s="206"/>
      <c r="H113" s="205"/>
      <c r="I113" s="204">
        <f>SUM(I117,I114)</f>
        <v>120</v>
      </c>
      <c r="J113" s="204">
        <f>SUM(J117,J114)</f>
        <v>0</v>
      </c>
      <c r="K113" s="204">
        <f>SUM(K117,K114)</f>
        <v>120</v>
      </c>
      <c r="L113" s="204">
        <f>SUM(L117,L114)</f>
        <v>0</v>
      </c>
      <c r="M113" s="204">
        <f>SUM(M117,M114)</f>
        <v>120</v>
      </c>
      <c r="N113" s="204">
        <f>SUM(N117,N114)</f>
        <v>0</v>
      </c>
      <c r="O113" s="204">
        <f>SUM(O117,O114)</f>
        <v>120</v>
      </c>
      <c r="P113" s="204">
        <f>SUM(P117,P114)</f>
        <v>-25</v>
      </c>
      <c r="Q113" s="204">
        <f>SUM(Q117,Q114)</f>
        <v>95</v>
      </c>
      <c r="R113" s="204">
        <f>SUM(R117,R114)</f>
        <v>3000</v>
      </c>
      <c r="S113" s="204">
        <f>SUM(S117,S114)</f>
        <v>3095</v>
      </c>
      <c r="T113" s="204">
        <f>SUM(T117,T114)</f>
        <v>0</v>
      </c>
      <c r="U113" s="204">
        <f>SUM(U117,U114)</f>
        <v>3095</v>
      </c>
      <c r="V113" s="204">
        <f>SUM(V117,V114)</f>
        <v>0</v>
      </c>
      <c r="W113" s="204">
        <f>SUM(W117,W114)</f>
        <v>3095</v>
      </c>
    </row>
    <row r="114" spans="1:23" ht="27.75" customHeight="1">
      <c r="A114" s="207" t="s">
        <v>439</v>
      </c>
      <c r="B114" s="206" t="s">
        <v>381</v>
      </c>
      <c r="C114" s="206" t="s">
        <v>399</v>
      </c>
      <c r="D114" s="206" t="s">
        <v>363</v>
      </c>
      <c r="E114" s="206" t="s">
        <v>350</v>
      </c>
      <c r="F114" s="206"/>
      <c r="G114" s="206"/>
      <c r="H114" s="205"/>
      <c r="I114" s="204">
        <f>SUM(I115)</f>
        <v>0</v>
      </c>
      <c r="J114" s="204">
        <f>SUM(J115)</f>
        <v>0</v>
      </c>
      <c r="K114" s="204">
        <f>SUM(K115)</f>
        <v>0</v>
      </c>
      <c r="L114" s="204">
        <f>SUM(L115)</f>
        <v>0</v>
      </c>
      <c r="M114" s="204">
        <f>SUM(M115)</f>
        <v>0</v>
      </c>
      <c r="N114" s="204">
        <f>SUM(N115)</f>
        <v>0</v>
      </c>
      <c r="O114" s="204">
        <f>SUM(O115)</f>
        <v>0</v>
      </c>
      <c r="P114" s="204">
        <f>SUM(P115)</f>
        <v>0</v>
      </c>
      <c r="Q114" s="204">
        <f>SUM(Q115)</f>
        <v>0</v>
      </c>
      <c r="R114" s="204">
        <f>SUM(R115)</f>
        <v>3000</v>
      </c>
      <c r="S114" s="204">
        <f>SUM(S115)</f>
        <v>3000</v>
      </c>
      <c r="T114" s="204">
        <f>SUM(T115)</f>
        <v>0</v>
      </c>
      <c r="U114" s="204">
        <f>SUM(U115)</f>
        <v>3000</v>
      </c>
      <c r="V114" s="204">
        <f>SUM(V115)</f>
        <v>0</v>
      </c>
      <c r="W114" s="204">
        <f>SUM(W115)</f>
        <v>3000</v>
      </c>
    </row>
    <row r="115" spans="1:23" ht="93" customHeight="1">
      <c r="A115" s="207" t="s">
        <v>562</v>
      </c>
      <c r="B115" s="206" t="s">
        <v>381</v>
      </c>
      <c r="C115" s="206" t="s">
        <v>399</v>
      </c>
      <c r="D115" s="206" t="s">
        <v>561</v>
      </c>
      <c r="E115" s="206" t="s">
        <v>350</v>
      </c>
      <c r="F115" s="206"/>
      <c r="G115" s="206"/>
      <c r="H115" s="205"/>
      <c r="I115" s="204">
        <f>SUM(I116)</f>
        <v>0</v>
      </c>
      <c r="J115" s="204">
        <f>SUM(J116)</f>
        <v>0</v>
      </c>
      <c r="K115" s="204">
        <f>SUM(K116)</f>
        <v>0</v>
      </c>
      <c r="L115" s="204">
        <f>SUM(L116)</f>
        <v>0</v>
      </c>
      <c r="M115" s="204">
        <f>SUM(M116)</f>
        <v>0</v>
      </c>
      <c r="N115" s="204">
        <f>SUM(N116)</f>
        <v>0</v>
      </c>
      <c r="O115" s="204">
        <f>SUM(O116)</f>
        <v>0</v>
      </c>
      <c r="P115" s="204">
        <f>SUM(P116)</f>
        <v>0</v>
      </c>
      <c r="Q115" s="204">
        <f>SUM(Q116)</f>
        <v>0</v>
      </c>
      <c r="R115" s="204">
        <f>SUM(R116)</f>
        <v>3000</v>
      </c>
      <c r="S115" s="204">
        <f>SUM(S116)</f>
        <v>3000</v>
      </c>
      <c r="T115" s="204">
        <f>SUM(T116)</f>
        <v>0</v>
      </c>
      <c r="U115" s="204">
        <f>SUM(U116)</f>
        <v>3000</v>
      </c>
      <c r="V115" s="204">
        <f>SUM(V116)</f>
        <v>0</v>
      </c>
      <c r="W115" s="204">
        <f>SUM(W116)</f>
        <v>3000</v>
      </c>
    </row>
    <row r="116" spans="1:23" ht="27.75" customHeight="1">
      <c r="A116" s="207" t="s">
        <v>356</v>
      </c>
      <c r="B116" s="206" t="s">
        <v>381</v>
      </c>
      <c r="C116" s="206" t="s">
        <v>399</v>
      </c>
      <c r="D116" s="206" t="s">
        <v>561</v>
      </c>
      <c r="E116" s="206" t="s">
        <v>355</v>
      </c>
      <c r="F116" s="206"/>
      <c r="G116" s="206"/>
      <c r="H116" s="205"/>
      <c r="I116" s="204"/>
      <c r="J116" s="204"/>
      <c r="K116" s="204">
        <f>SUM(I116:J116)</f>
        <v>0</v>
      </c>
      <c r="L116" s="204"/>
      <c r="M116" s="204">
        <f>SUM(K116:L116)</f>
        <v>0</v>
      </c>
      <c r="N116" s="204"/>
      <c r="O116" s="204">
        <f>SUM(M116:N116)</f>
        <v>0</v>
      </c>
      <c r="P116" s="204"/>
      <c r="Q116" s="204">
        <f>SUM(O116:P116)</f>
        <v>0</v>
      </c>
      <c r="R116" s="204">
        <v>3000</v>
      </c>
      <c r="S116" s="204">
        <f>SUM(Q116:R116)</f>
        <v>3000</v>
      </c>
      <c r="T116" s="204"/>
      <c r="U116" s="204">
        <f>SUM(S116:T116)</f>
        <v>3000</v>
      </c>
      <c r="V116" s="204"/>
      <c r="W116" s="204">
        <f>SUM(U116:V116)</f>
        <v>3000</v>
      </c>
    </row>
    <row r="117" spans="1:23" ht="27.75" customHeight="1">
      <c r="A117" s="207" t="s">
        <v>560</v>
      </c>
      <c r="B117" s="206" t="s">
        <v>381</v>
      </c>
      <c r="C117" s="206" t="s">
        <v>386</v>
      </c>
      <c r="D117" s="206" t="s">
        <v>363</v>
      </c>
      <c r="E117" s="206" t="s">
        <v>350</v>
      </c>
      <c r="F117" s="206"/>
      <c r="G117" s="206"/>
      <c r="H117" s="205"/>
      <c r="I117" s="204">
        <f>SUM(I118)</f>
        <v>120</v>
      </c>
      <c r="J117" s="204">
        <f>SUM(J118)</f>
        <v>0</v>
      </c>
      <c r="K117" s="204">
        <f>SUM(K118)</f>
        <v>120</v>
      </c>
      <c r="L117" s="204">
        <f>SUM(L118)</f>
        <v>0</v>
      </c>
      <c r="M117" s="204">
        <f>SUM(M118)</f>
        <v>120</v>
      </c>
      <c r="N117" s="204">
        <f>SUM(N118)</f>
        <v>0</v>
      </c>
      <c r="O117" s="204">
        <f>SUM(O118)</f>
        <v>120</v>
      </c>
      <c r="P117" s="204">
        <f>SUM(P118)</f>
        <v>-25</v>
      </c>
      <c r="Q117" s="204">
        <f>SUM(Q118)</f>
        <v>95</v>
      </c>
      <c r="R117" s="204">
        <f>SUM(R118)</f>
        <v>0</v>
      </c>
      <c r="S117" s="204">
        <f>SUM(S118)</f>
        <v>95</v>
      </c>
      <c r="T117" s="204">
        <f>SUM(T118)</f>
        <v>0</v>
      </c>
      <c r="U117" s="204">
        <f>SUM(U118)</f>
        <v>95</v>
      </c>
      <c r="V117" s="204">
        <f>SUM(V118)</f>
        <v>0</v>
      </c>
      <c r="W117" s="204">
        <f>SUM(W118)</f>
        <v>95</v>
      </c>
    </row>
    <row r="118" spans="1:23" ht="25.5">
      <c r="A118" s="212" t="s">
        <v>559</v>
      </c>
      <c r="B118" s="206" t="s">
        <v>381</v>
      </c>
      <c r="C118" s="206" t="s">
        <v>386</v>
      </c>
      <c r="D118" s="206" t="s">
        <v>558</v>
      </c>
      <c r="E118" s="206" t="s">
        <v>350</v>
      </c>
      <c r="F118" s="206"/>
      <c r="G118" s="206"/>
      <c r="H118" s="205"/>
      <c r="I118" s="204">
        <f>SUM(I119)</f>
        <v>120</v>
      </c>
      <c r="J118" s="204">
        <f>SUM(J119)</f>
        <v>0</v>
      </c>
      <c r="K118" s="204">
        <f>SUM(K119)</f>
        <v>120</v>
      </c>
      <c r="L118" s="204">
        <f>SUM(L119)</f>
        <v>0</v>
      </c>
      <c r="M118" s="204">
        <f>SUM(M119)</f>
        <v>120</v>
      </c>
      <c r="N118" s="204">
        <f>SUM(N119)</f>
        <v>0</v>
      </c>
      <c r="O118" s="204">
        <f>SUM(O119)</f>
        <v>120</v>
      </c>
      <c r="P118" s="204">
        <f>SUM(P119)</f>
        <v>-25</v>
      </c>
      <c r="Q118" s="204">
        <f>SUM(Q119)</f>
        <v>95</v>
      </c>
      <c r="R118" s="204">
        <f>SUM(R119)</f>
        <v>0</v>
      </c>
      <c r="S118" s="204">
        <f>SUM(S119)</f>
        <v>95</v>
      </c>
      <c r="T118" s="204">
        <f>SUM(T119)</f>
        <v>0</v>
      </c>
      <c r="U118" s="204">
        <f>SUM(U119)</f>
        <v>95</v>
      </c>
      <c r="V118" s="204">
        <f>SUM(V119)</f>
        <v>0</v>
      </c>
      <c r="W118" s="204">
        <f>SUM(W119)</f>
        <v>95</v>
      </c>
    </row>
    <row r="119" spans="1:23" ht="38.25">
      <c r="A119" s="207" t="s">
        <v>356</v>
      </c>
      <c r="B119" s="206" t="s">
        <v>381</v>
      </c>
      <c r="C119" s="206" t="s">
        <v>386</v>
      </c>
      <c r="D119" s="206" t="s">
        <v>558</v>
      </c>
      <c r="E119" s="206" t="s">
        <v>355</v>
      </c>
      <c r="F119" s="206"/>
      <c r="G119" s="206"/>
      <c r="H119" s="205"/>
      <c r="I119" s="204">
        <v>120</v>
      </c>
      <c r="J119" s="204"/>
      <c r="K119" s="204">
        <f>SUM(I119:J119)</f>
        <v>120</v>
      </c>
      <c r="L119" s="204"/>
      <c r="M119" s="204">
        <f>SUM(K119:L119)</f>
        <v>120</v>
      </c>
      <c r="N119" s="204"/>
      <c r="O119" s="204">
        <f>SUM(M119:N119)</f>
        <v>120</v>
      </c>
      <c r="P119" s="204">
        <v>-25</v>
      </c>
      <c r="Q119" s="204">
        <f>SUM(O119:P119)</f>
        <v>95</v>
      </c>
      <c r="R119" s="204"/>
      <c r="S119" s="204">
        <f>SUM(Q119:R119)</f>
        <v>95</v>
      </c>
      <c r="T119" s="204"/>
      <c r="U119" s="204">
        <f>SUM(S119:T119)</f>
        <v>95</v>
      </c>
      <c r="V119" s="204"/>
      <c r="W119" s="204">
        <f>SUM(U119:V119)</f>
        <v>95</v>
      </c>
    </row>
    <row r="120" spans="1:23" ht="15">
      <c r="A120" s="207" t="s">
        <v>557</v>
      </c>
      <c r="B120" s="206" t="s">
        <v>381</v>
      </c>
      <c r="C120" s="206" t="s">
        <v>556</v>
      </c>
      <c r="D120" s="206" t="s">
        <v>363</v>
      </c>
      <c r="E120" s="206" t="s">
        <v>350</v>
      </c>
      <c r="F120" s="206"/>
      <c r="G120" s="206"/>
      <c r="H120" s="205"/>
      <c r="I120" s="204">
        <f>SUM(I126,I121,I139,I142)</f>
        <v>18820.9</v>
      </c>
      <c r="J120" s="214">
        <f>SUM(J126,J121,J139,J142)</f>
        <v>176.2</v>
      </c>
      <c r="K120" s="214">
        <f>SUM(K126,K121,K139,K142)</f>
        <v>18997.1</v>
      </c>
      <c r="L120" s="214">
        <f>SUM(L126,L121,L139,L142)</f>
        <v>229.1</v>
      </c>
      <c r="M120" s="214">
        <f>SUM(M126,M121,M139,M142)</f>
        <v>19226.199999999997</v>
      </c>
      <c r="N120" s="214">
        <f>SUM(N126,N121,N139,N142)</f>
        <v>500</v>
      </c>
      <c r="O120" s="214">
        <f>SUM(O126,O121,O139,O142)</f>
        <v>19726.199999999997</v>
      </c>
      <c r="P120" s="214">
        <f>SUM(P126,P121,P139,P142)</f>
        <v>-64.6</v>
      </c>
      <c r="Q120" s="214">
        <f>SUM(Q126,Q121,Q139,Q142)</f>
        <v>19661.6</v>
      </c>
      <c r="R120" s="214">
        <f>SUM(R126,R121,R139,R142)</f>
        <v>99.2</v>
      </c>
      <c r="S120" s="214">
        <f>SUM(S126,S121,S139,S142)</f>
        <v>19760.8</v>
      </c>
      <c r="T120" s="214">
        <f>SUM(T126,T121,T139,T142)</f>
        <v>0</v>
      </c>
      <c r="U120" s="214">
        <f>SUM(U126,U121,U139,U142)</f>
        <v>19760.8</v>
      </c>
      <c r="V120" s="214">
        <f>SUM(V126,V121,V139,V142)</f>
        <v>187.89999999999998</v>
      </c>
      <c r="W120" s="214">
        <f>SUM(W126,W121,W139,W142)</f>
        <v>19948.7</v>
      </c>
    </row>
    <row r="121" spans="1:23" ht="15">
      <c r="A121" s="207" t="s">
        <v>555</v>
      </c>
      <c r="B121" s="206" t="s">
        <v>381</v>
      </c>
      <c r="C121" s="206" t="s">
        <v>554</v>
      </c>
      <c r="D121" s="206" t="s">
        <v>363</v>
      </c>
      <c r="E121" s="206" t="s">
        <v>350</v>
      </c>
      <c r="F121" s="206" t="s">
        <v>347</v>
      </c>
      <c r="G121" s="206" t="s">
        <v>347</v>
      </c>
      <c r="H121" s="205">
        <v>0</v>
      </c>
      <c r="I121" s="204">
        <f>SUM(I122,I124)</f>
        <v>4030.1</v>
      </c>
      <c r="J121" s="214">
        <f>SUM(J122,J124)</f>
        <v>66.591</v>
      </c>
      <c r="K121" s="214">
        <f>SUM(K122,K124)</f>
        <v>4096.691</v>
      </c>
      <c r="L121" s="214">
        <f>SUM(L122,L124)</f>
        <v>229.1</v>
      </c>
      <c r="M121" s="214">
        <f>SUM(M122,M124)</f>
        <v>4325.791</v>
      </c>
      <c r="N121" s="214">
        <f>SUM(N122,N124)</f>
        <v>0</v>
      </c>
      <c r="O121" s="214">
        <f>SUM(O122,O124)</f>
        <v>4325.791</v>
      </c>
      <c r="P121" s="214">
        <f>SUM(P122,P124)</f>
        <v>0</v>
      </c>
      <c r="Q121" s="214">
        <f>SUM(Q122,Q124)</f>
        <v>4325.791</v>
      </c>
      <c r="R121" s="214">
        <f>SUM(R122,R124)</f>
        <v>99.2</v>
      </c>
      <c r="S121" s="214">
        <f>SUM(S122,S124)</f>
        <v>4424.991</v>
      </c>
      <c r="T121" s="214">
        <f>SUM(T122,T124)</f>
        <v>0</v>
      </c>
      <c r="U121" s="214">
        <f>SUM(U122,U124)</f>
        <v>4424.991</v>
      </c>
      <c r="V121" s="214">
        <f>SUM(V122,V124)</f>
        <v>0</v>
      </c>
      <c r="W121" s="214">
        <f>SUM(W122,W124)</f>
        <v>4424.991</v>
      </c>
    </row>
    <row r="122" spans="1:23" ht="15">
      <c r="A122" s="207" t="s">
        <v>552</v>
      </c>
      <c r="B122" s="206" t="s">
        <v>381</v>
      </c>
      <c r="C122" s="206" t="s">
        <v>554</v>
      </c>
      <c r="D122" s="206" t="s">
        <v>551</v>
      </c>
      <c r="E122" s="206" t="s">
        <v>350</v>
      </c>
      <c r="F122" s="206"/>
      <c r="G122" s="206"/>
      <c r="H122" s="205"/>
      <c r="I122" s="204">
        <f>SUM(I123)</f>
        <v>0</v>
      </c>
      <c r="J122" s="214">
        <f>SUM(J123)</f>
        <v>66.591</v>
      </c>
      <c r="K122" s="214">
        <f>SUM(K123)</f>
        <v>66.591</v>
      </c>
      <c r="L122" s="214">
        <f>SUM(L123)</f>
        <v>229.1</v>
      </c>
      <c r="M122" s="214">
        <f>SUM(M123)</f>
        <v>295.691</v>
      </c>
      <c r="N122" s="214">
        <f>SUM(N123)</f>
        <v>0</v>
      </c>
      <c r="O122" s="214">
        <f>SUM(O123)</f>
        <v>295.691</v>
      </c>
      <c r="P122" s="214">
        <f>SUM(P123)</f>
        <v>0</v>
      </c>
      <c r="Q122" s="214">
        <f>SUM(Q123)</f>
        <v>295.691</v>
      </c>
      <c r="R122" s="214">
        <f>SUM(R123)</f>
        <v>99.2</v>
      </c>
      <c r="S122" s="214">
        <f>SUM(S123)</f>
        <v>394.89099999999996</v>
      </c>
      <c r="T122" s="214">
        <f>SUM(T123)</f>
        <v>0</v>
      </c>
      <c r="U122" s="214">
        <f>SUM(U123)</f>
        <v>394.89099999999996</v>
      </c>
      <c r="V122" s="214">
        <f>SUM(V123)</f>
        <v>0</v>
      </c>
      <c r="W122" s="214">
        <f>SUM(W123)</f>
        <v>394.89099999999996</v>
      </c>
    </row>
    <row r="123" spans="1:23" ht="25.5">
      <c r="A123" s="207" t="s">
        <v>387</v>
      </c>
      <c r="B123" s="206" t="s">
        <v>381</v>
      </c>
      <c r="C123" s="206" t="s">
        <v>554</v>
      </c>
      <c r="D123" s="206" t="s">
        <v>551</v>
      </c>
      <c r="E123" s="206" t="s">
        <v>384</v>
      </c>
      <c r="F123" s="206"/>
      <c r="G123" s="206"/>
      <c r="H123" s="205"/>
      <c r="I123" s="204"/>
      <c r="J123" s="214">
        <v>66.591</v>
      </c>
      <c r="K123" s="214">
        <f>SUM(I123:J123)</f>
        <v>66.591</v>
      </c>
      <c r="L123" s="214">
        <v>229.1</v>
      </c>
      <c r="M123" s="214">
        <f>SUM(K123:L123)</f>
        <v>295.691</v>
      </c>
      <c r="N123" s="214"/>
      <c r="O123" s="214">
        <f>SUM(M123:N123)</f>
        <v>295.691</v>
      </c>
      <c r="P123" s="214"/>
      <c r="Q123" s="214">
        <f>SUM(O123:P123)</f>
        <v>295.691</v>
      </c>
      <c r="R123" s="214">
        <v>99.2</v>
      </c>
      <c r="S123" s="214">
        <f>SUM(Q123:R123)</f>
        <v>394.89099999999996</v>
      </c>
      <c r="T123" s="214"/>
      <c r="U123" s="214">
        <f>SUM(S123:T123)</f>
        <v>394.89099999999996</v>
      </c>
      <c r="V123" s="214"/>
      <c r="W123" s="214">
        <f>SUM(U123:V123)</f>
        <v>394.89099999999996</v>
      </c>
    </row>
    <row r="124" spans="1:23" ht="204">
      <c r="A124" s="207" t="s">
        <v>538</v>
      </c>
      <c r="B124" s="206" t="s">
        <v>381</v>
      </c>
      <c r="C124" s="206" t="s">
        <v>554</v>
      </c>
      <c r="D124" s="206" t="s">
        <v>536</v>
      </c>
      <c r="E124" s="206" t="s">
        <v>350</v>
      </c>
      <c r="F124" s="206" t="s">
        <v>347</v>
      </c>
      <c r="G124" s="206" t="s">
        <v>347</v>
      </c>
      <c r="H124" s="205">
        <v>0</v>
      </c>
      <c r="I124" s="204">
        <f>SUM(I125)</f>
        <v>4030.1</v>
      </c>
      <c r="J124" s="204">
        <f>SUM(J125)</f>
        <v>0</v>
      </c>
      <c r="K124" s="204">
        <f>SUM(K125)</f>
        <v>4030.1</v>
      </c>
      <c r="L124" s="204">
        <f>SUM(L125)</f>
        <v>0</v>
      </c>
      <c r="M124" s="204">
        <f>SUM(M125)</f>
        <v>4030.1</v>
      </c>
      <c r="N124" s="204">
        <f>SUM(N125)</f>
        <v>0</v>
      </c>
      <c r="O124" s="204">
        <f>SUM(O125)</f>
        <v>4030.1</v>
      </c>
      <c r="P124" s="204">
        <f>SUM(P125)</f>
        <v>0</v>
      </c>
      <c r="Q124" s="204">
        <f>SUM(Q125)</f>
        <v>4030.1</v>
      </c>
      <c r="R124" s="204">
        <f>SUM(R125)</f>
        <v>0</v>
      </c>
      <c r="S124" s="204">
        <f>SUM(S125)</f>
        <v>4030.1</v>
      </c>
      <c r="T124" s="204">
        <f>SUM(T125)</f>
        <v>0</v>
      </c>
      <c r="U124" s="204">
        <f>SUM(U125)</f>
        <v>4030.1</v>
      </c>
      <c r="V124" s="204">
        <f>SUM(V125)</f>
        <v>0</v>
      </c>
      <c r="W124" s="204">
        <f>SUM(W125)</f>
        <v>4030.1</v>
      </c>
    </row>
    <row r="125" spans="1:23" ht="76.5">
      <c r="A125" s="207" t="s">
        <v>434</v>
      </c>
      <c r="B125" s="206" t="s">
        <v>381</v>
      </c>
      <c r="C125" s="206" t="s">
        <v>554</v>
      </c>
      <c r="D125" s="206" t="s">
        <v>536</v>
      </c>
      <c r="E125" s="206" t="s">
        <v>433</v>
      </c>
      <c r="F125" s="206" t="s">
        <v>347</v>
      </c>
      <c r="G125" s="206" t="s">
        <v>347</v>
      </c>
      <c r="H125" s="205">
        <v>0</v>
      </c>
      <c r="I125" s="204">
        <v>4030.1</v>
      </c>
      <c r="J125" s="204"/>
      <c r="K125" s="204">
        <f>SUM(I125:J125)</f>
        <v>4030.1</v>
      </c>
      <c r="L125" s="204"/>
      <c r="M125" s="204">
        <f>SUM(K125:L125)</f>
        <v>4030.1</v>
      </c>
      <c r="N125" s="204"/>
      <c r="O125" s="204">
        <f>SUM(M125:N125)</f>
        <v>4030.1</v>
      </c>
      <c r="P125" s="204"/>
      <c r="Q125" s="204">
        <f>SUM(O125:P125)</f>
        <v>4030.1</v>
      </c>
      <c r="R125" s="204"/>
      <c r="S125" s="204">
        <f>SUM(Q125:R125)</f>
        <v>4030.1</v>
      </c>
      <c r="T125" s="204"/>
      <c r="U125" s="204">
        <f>SUM(S125:T125)</f>
        <v>4030.1</v>
      </c>
      <c r="V125" s="204"/>
      <c r="W125" s="204">
        <f>SUM(U125:V125)</f>
        <v>4030.1</v>
      </c>
    </row>
    <row r="126" spans="1:23" ht="15">
      <c r="A126" s="207" t="s">
        <v>553</v>
      </c>
      <c r="B126" s="206" t="s">
        <v>381</v>
      </c>
      <c r="C126" s="206" t="s">
        <v>545</v>
      </c>
      <c r="D126" s="206" t="s">
        <v>363</v>
      </c>
      <c r="E126" s="206" t="s">
        <v>350</v>
      </c>
      <c r="F126" s="206"/>
      <c r="G126" s="206"/>
      <c r="H126" s="205"/>
      <c r="I126" s="214">
        <f>SUM(I129,I131,I133,I135,I127,I137)</f>
        <v>7029.4</v>
      </c>
      <c r="J126" s="214">
        <f>SUM(J129,J131,J133,J135,J127,J137)</f>
        <v>109.60899999999998</v>
      </c>
      <c r="K126" s="214">
        <f>SUM(K129,K131,K133,K135,K127,K137)</f>
        <v>7139.009</v>
      </c>
      <c r="L126" s="214">
        <f>SUM(L129,L131,L133,L135,L127,L137)</f>
        <v>0</v>
      </c>
      <c r="M126" s="214">
        <f>SUM(M129,M131,M133,M135,M127,M137)</f>
        <v>7139.009</v>
      </c>
      <c r="N126" s="214">
        <f>SUM(N129,N131,N133,N135,N127,N137)</f>
        <v>500</v>
      </c>
      <c r="O126" s="214">
        <f>SUM(O129,O131,O133,O135,O127,O137)</f>
        <v>7639.009</v>
      </c>
      <c r="P126" s="214">
        <f>SUM(P129,P131,P133,P135,P127,P137)</f>
        <v>-64.6</v>
      </c>
      <c r="Q126" s="214">
        <f>SUM(Q129,Q131,Q133,Q135,Q127,Q137)</f>
        <v>7574.409</v>
      </c>
      <c r="R126" s="214">
        <f>SUM(R129,R131,R133,R135,R127,R137)</f>
        <v>0</v>
      </c>
      <c r="S126" s="214">
        <f>SUM(S129,S131,S133,S135,S127,S137)</f>
        <v>7574.409</v>
      </c>
      <c r="T126" s="214">
        <f>SUM(T129,T131,T133,T135,T127,T137)</f>
        <v>0</v>
      </c>
      <c r="U126" s="214">
        <f>SUM(U129,U131,U133,U135,U127,U137)</f>
        <v>7574.409</v>
      </c>
      <c r="V126" s="214">
        <f>SUM(V129,V131,V133,V135,V127,V137)</f>
        <v>126.1</v>
      </c>
      <c r="W126" s="214">
        <f>SUM(W129,W131,W133,W135,W127,W137)</f>
        <v>7700.509</v>
      </c>
    </row>
    <row r="127" spans="1:23" ht="15">
      <c r="A127" s="207" t="s">
        <v>552</v>
      </c>
      <c r="B127" s="206" t="s">
        <v>381</v>
      </c>
      <c r="C127" s="206" t="s">
        <v>545</v>
      </c>
      <c r="D127" s="206" t="s">
        <v>551</v>
      </c>
      <c r="E127" s="206" t="s">
        <v>350</v>
      </c>
      <c r="F127" s="206"/>
      <c r="G127" s="206"/>
      <c r="H127" s="205"/>
      <c r="I127" s="204">
        <f>SUM(I128)</f>
        <v>0</v>
      </c>
      <c r="J127" s="214">
        <f>SUM(J128)</f>
        <v>309.609</v>
      </c>
      <c r="K127" s="214">
        <f>SUM(K128)</f>
        <v>309.609</v>
      </c>
      <c r="L127" s="214">
        <f>SUM(L128)</f>
        <v>0</v>
      </c>
      <c r="M127" s="214">
        <f>SUM(M128)</f>
        <v>309.609</v>
      </c>
      <c r="N127" s="214">
        <f>SUM(N128)</f>
        <v>500</v>
      </c>
      <c r="O127" s="214">
        <f>SUM(O128)</f>
        <v>809.6089999999999</v>
      </c>
      <c r="P127" s="214">
        <f>SUM(P128)</f>
        <v>0</v>
      </c>
      <c r="Q127" s="214">
        <f>SUM(Q128)</f>
        <v>809.6089999999999</v>
      </c>
      <c r="R127" s="214">
        <f>SUM(R128)</f>
        <v>0</v>
      </c>
      <c r="S127" s="214">
        <f>SUM(S128)</f>
        <v>809.6089999999999</v>
      </c>
      <c r="T127" s="214">
        <f>SUM(T128)</f>
        <v>0</v>
      </c>
      <c r="U127" s="214">
        <f>SUM(U128)</f>
        <v>809.6089999999999</v>
      </c>
      <c r="V127" s="214">
        <f>SUM(V128)</f>
        <v>90</v>
      </c>
      <c r="W127" s="214">
        <f>SUM(W128)</f>
        <v>899.6089999999999</v>
      </c>
    </row>
    <row r="128" spans="1:23" ht="25.5">
      <c r="A128" s="207" t="s">
        <v>387</v>
      </c>
      <c r="B128" s="206" t="s">
        <v>381</v>
      </c>
      <c r="C128" s="206" t="s">
        <v>545</v>
      </c>
      <c r="D128" s="206" t="s">
        <v>551</v>
      </c>
      <c r="E128" s="206" t="s">
        <v>384</v>
      </c>
      <c r="F128" s="206"/>
      <c r="G128" s="206"/>
      <c r="H128" s="205"/>
      <c r="I128" s="204"/>
      <c r="J128" s="214">
        <v>309.609</v>
      </c>
      <c r="K128" s="214">
        <f>SUM(I128:J128)</f>
        <v>309.609</v>
      </c>
      <c r="L128" s="214"/>
      <c r="M128" s="214">
        <f>SUM(K128:L128)</f>
        <v>309.609</v>
      </c>
      <c r="N128" s="214">
        <v>500</v>
      </c>
      <c r="O128" s="214">
        <f>SUM(M128:N128)</f>
        <v>809.6089999999999</v>
      </c>
      <c r="P128" s="214"/>
      <c r="Q128" s="214">
        <f>SUM(O128:P128)</f>
        <v>809.6089999999999</v>
      </c>
      <c r="R128" s="214"/>
      <c r="S128" s="214">
        <f>SUM(Q128:R128)</f>
        <v>809.6089999999999</v>
      </c>
      <c r="T128" s="214"/>
      <c r="U128" s="214">
        <f>SUM(S128:T128)</f>
        <v>809.6089999999999</v>
      </c>
      <c r="V128" s="214">
        <v>90</v>
      </c>
      <c r="W128" s="214">
        <f>SUM(U128:V128)</f>
        <v>899.6089999999999</v>
      </c>
    </row>
    <row r="129" spans="1:23" ht="51">
      <c r="A129" s="212" t="s">
        <v>550</v>
      </c>
      <c r="B129" s="206" t="s">
        <v>381</v>
      </c>
      <c r="C129" s="206" t="s">
        <v>545</v>
      </c>
      <c r="D129" s="206" t="s">
        <v>549</v>
      </c>
      <c r="E129" s="206" t="s">
        <v>350</v>
      </c>
      <c r="F129" s="206"/>
      <c r="G129" s="206"/>
      <c r="H129" s="205"/>
      <c r="I129" s="204">
        <f>SUM(I130)</f>
        <v>611.3</v>
      </c>
      <c r="J129" s="204">
        <f>SUM(J130)</f>
        <v>-200</v>
      </c>
      <c r="K129" s="204">
        <f>SUM(K130)</f>
        <v>411.29999999999995</v>
      </c>
      <c r="L129" s="204">
        <f>SUM(L130)</f>
        <v>0</v>
      </c>
      <c r="M129" s="204">
        <f>SUM(M130)</f>
        <v>411.29999999999995</v>
      </c>
      <c r="N129" s="204">
        <f>SUM(N130)</f>
        <v>0</v>
      </c>
      <c r="O129" s="204">
        <f>SUM(O130)</f>
        <v>411.29999999999995</v>
      </c>
      <c r="P129" s="204">
        <f>SUM(P130)</f>
        <v>0</v>
      </c>
      <c r="Q129" s="204">
        <f>SUM(Q130)</f>
        <v>411.29999999999995</v>
      </c>
      <c r="R129" s="204">
        <f>SUM(R130)</f>
        <v>0</v>
      </c>
      <c r="S129" s="204">
        <f>SUM(S130)</f>
        <v>411.29999999999995</v>
      </c>
      <c r="T129" s="204">
        <f>SUM(T130)</f>
        <v>0</v>
      </c>
      <c r="U129" s="204">
        <f>SUM(U130)</f>
        <v>411.29999999999995</v>
      </c>
      <c r="V129" s="204">
        <f>SUM(V130)</f>
        <v>0</v>
      </c>
      <c r="W129" s="204">
        <f>SUM(W130)</f>
        <v>411.29999999999995</v>
      </c>
    </row>
    <row r="130" spans="1:23" ht="38.25">
      <c r="A130" s="207" t="s">
        <v>463</v>
      </c>
      <c r="B130" s="206" t="s">
        <v>381</v>
      </c>
      <c r="C130" s="206" t="s">
        <v>545</v>
      </c>
      <c r="D130" s="206" t="s">
        <v>549</v>
      </c>
      <c r="E130" s="206" t="s">
        <v>416</v>
      </c>
      <c r="F130" s="206"/>
      <c r="G130" s="206"/>
      <c r="H130" s="205"/>
      <c r="I130" s="204">
        <v>611.3</v>
      </c>
      <c r="J130" s="204">
        <v>-200</v>
      </c>
      <c r="K130" s="204">
        <f>SUM(I130:J130)</f>
        <v>411.29999999999995</v>
      </c>
      <c r="L130" s="204"/>
      <c r="M130" s="204">
        <f>SUM(K130:L130)</f>
        <v>411.29999999999995</v>
      </c>
      <c r="N130" s="204"/>
      <c r="O130" s="204">
        <f>SUM(M130:N130)</f>
        <v>411.29999999999995</v>
      </c>
      <c r="P130" s="204"/>
      <c r="Q130" s="204">
        <f>SUM(O130:P130)</f>
        <v>411.29999999999995</v>
      </c>
      <c r="R130" s="204"/>
      <c r="S130" s="204">
        <f>SUM(Q130:R130)</f>
        <v>411.29999999999995</v>
      </c>
      <c r="T130" s="204"/>
      <c r="U130" s="204">
        <f>SUM(S130:T130)</f>
        <v>411.29999999999995</v>
      </c>
      <c r="V130" s="204"/>
      <c r="W130" s="204">
        <f>SUM(U130:V130)</f>
        <v>411.29999999999995</v>
      </c>
    </row>
    <row r="131" spans="1:23" ht="25.5">
      <c r="A131" s="207" t="s">
        <v>548</v>
      </c>
      <c r="B131" s="206" t="s">
        <v>381</v>
      </c>
      <c r="C131" s="206" t="s">
        <v>545</v>
      </c>
      <c r="D131" s="206" t="s">
        <v>547</v>
      </c>
      <c r="E131" s="206" t="s">
        <v>350</v>
      </c>
      <c r="F131" s="206" t="s">
        <v>347</v>
      </c>
      <c r="G131" s="206" t="s">
        <v>347</v>
      </c>
      <c r="H131" s="205">
        <v>0</v>
      </c>
      <c r="I131" s="204">
        <f>SUM(I132)</f>
        <v>508.3</v>
      </c>
      <c r="J131" s="204">
        <f>SUM(J132)</f>
        <v>0</v>
      </c>
      <c r="K131" s="204">
        <f>SUM(K132)</f>
        <v>508.3</v>
      </c>
      <c r="L131" s="204">
        <f>SUM(L132)</f>
        <v>0</v>
      </c>
      <c r="M131" s="204">
        <f>SUM(M132)</f>
        <v>508.3</v>
      </c>
      <c r="N131" s="204">
        <f>SUM(N132)</f>
        <v>0</v>
      </c>
      <c r="O131" s="204">
        <f>SUM(O132)</f>
        <v>508.3</v>
      </c>
      <c r="P131" s="204">
        <f>SUM(P132)</f>
        <v>0</v>
      </c>
      <c r="Q131" s="204">
        <f>SUM(Q132)</f>
        <v>508.3</v>
      </c>
      <c r="R131" s="204">
        <f>SUM(R132)</f>
        <v>0</v>
      </c>
      <c r="S131" s="204">
        <f>SUM(S132)</f>
        <v>508.3</v>
      </c>
      <c r="T131" s="204">
        <f>SUM(T132)</f>
        <v>0</v>
      </c>
      <c r="U131" s="204">
        <f>SUM(U132)</f>
        <v>508.3</v>
      </c>
      <c r="V131" s="204">
        <f>SUM(V132)</f>
        <v>0</v>
      </c>
      <c r="W131" s="204">
        <f>SUM(W132)</f>
        <v>508.3</v>
      </c>
    </row>
    <row r="132" spans="1:23" ht="25.5">
      <c r="A132" s="207" t="s">
        <v>387</v>
      </c>
      <c r="B132" s="206" t="s">
        <v>381</v>
      </c>
      <c r="C132" s="206" t="s">
        <v>545</v>
      </c>
      <c r="D132" s="206" t="s">
        <v>547</v>
      </c>
      <c r="E132" s="206" t="s">
        <v>384</v>
      </c>
      <c r="F132" s="206" t="s">
        <v>347</v>
      </c>
      <c r="G132" s="206" t="s">
        <v>347</v>
      </c>
      <c r="H132" s="205">
        <v>0</v>
      </c>
      <c r="I132" s="204">
        <v>508.3</v>
      </c>
      <c r="J132" s="204"/>
      <c r="K132" s="204">
        <f>SUM(I132:J132)</f>
        <v>508.3</v>
      </c>
      <c r="L132" s="204"/>
      <c r="M132" s="204">
        <f>SUM(K132:L132)</f>
        <v>508.3</v>
      </c>
      <c r="N132" s="204"/>
      <c r="O132" s="204">
        <f>SUM(M132:N132)</f>
        <v>508.3</v>
      </c>
      <c r="P132" s="204"/>
      <c r="Q132" s="204">
        <f>SUM(O132:P132)</f>
        <v>508.3</v>
      </c>
      <c r="R132" s="204"/>
      <c r="S132" s="204">
        <f>SUM(Q132:R132)</f>
        <v>508.3</v>
      </c>
      <c r="T132" s="204"/>
      <c r="U132" s="204">
        <f>SUM(S132:T132)</f>
        <v>508.3</v>
      </c>
      <c r="V132" s="204"/>
      <c r="W132" s="204">
        <f>SUM(U132:V132)</f>
        <v>508.3</v>
      </c>
    </row>
    <row r="133" spans="1:23" ht="63.75">
      <c r="A133" s="207" t="s">
        <v>540</v>
      </c>
      <c r="B133" s="206" t="s">
        <v>381</v>
      </c>
      <c r="C133" s="206" t="s">
        <v>545</v>
      </c>
      <c r="D133" s="206" t="s">
        <v>539</v>
      </c>
      <c r="E133" s="206" t="s">
        <v>350</v>
      </c>
      <c r="F133" s="206" t="s">
        <v>347</v>
      </c>
      <c r="G133" s="206" t="s">
        <v>347</v>
      </c>
      <c r="H133" s="205">
        <v>0</v>
      </c>
      <c r="I133" s="204">
        <f>SUM(I134)</f>
        <v>382.8</v>
      </c>
      <c r="J133" s="204">
        <f>SUM(J134)</f>
        <v>0</v>
      </c>
      <c r="K133" s="204">
        <f>SUM(K134)</f>
        <v>382.8</v>
      </c>
      <c r="L133" s="204">
        <f>SUM(L134)</f>
        <v>0</v>
      </c>
      <c r="M133" s="204">
        <f>SUM(M134)</f>
        <v>382.8</v>
      </c>
      <c r="N133" s="204">
        <f>SUM(N134)</f>
        <v>0</v>
      </c>
      <c r="O133" s="204">
        <f>SUM(O134)</f>
        <v>382.8</v>
      </c>
      <c r="P133" s="204">
        <f>SUM(P134)</f>
        <v>0</v>
      </c>
      <c r="Q133" s="204">
        <f>SUM(Q134)</f>
        <v>382.8</v>
      </c>
      <c r="R133" s="204">
        <f>SUM(R134)</f>
        <v>0</v>
      </c>
      <c r="S133" s="204">
        <f>SUM(S134)</f>
        <v>382.8</v>
      </c>
      <c r="T133" s="204">
        <f>SUM(T134)</f>
        <v>0</v>
      </c>
      <c r="U133" s="204">
        <f>SUM(U134)</f>
        <v>382.8</v>
      </c>
      <c r="V133" s="204">
        <f>SUM(V134)</f>
        <v>0</v>
      </c>
      <c r="W133" s="204">
        <f>SUM(W134)</f>
        <v>382.8</v>
      </c>
    </row>
    <row r="134" spans="1:23" ht="25.5">
      <c r="A134" s="207" t="s">
        <v>387</v>
      </c>
      <c r="B134" s="206" t="s">
        <v>381</v>
      </c>
      <c r="C134" s="206" t="s">
        <v>545</v>
      </c>
      <c r="D134" s="206" t="s">
        <v>539</v>
      </c>
      <c r="E134" s="206" t="s">
        <v>384</v>
      </c>
      <c r="F134" s="206" t="s">
        <v>347</v>
      </c>
      <c r="G134" s="206" t="s">
        <v>347</v>
      </c>
      <c r="H134" s="205">
        <v>0</v>
      </c>
      <c r="I134" s="204">
        <v>382.8</v>
      </c>
      <c r="J134" s="204"/>
      <c r="K134" s="204">
        <f>SUM(I134:J134)</f>
        <v>382.8</v>
      </c>
      <c r="L134" s="204"/>
      <c r="M134" s="204">
        <f>SUM(K134:L134)</f>
        <v>382.8</v>
      </c>
      <c r="N134" s="204"/>
      <c r="O134" s="204">
        <f>SUM(M134:N134)</f>
        <v>382.8</v>
      </c>
      <c r="P134" s="204"/>
      <c r="Q134" s="204">
        <f>SUM(O134:P134)</f>
        <v>382.8</v>
      </c>
      <c r="R134" s="204"/>
      <c r="S134" s="204">
        <f>SUM(Q134:R134)</f>
        <v>382.8</v>
      </c>
      <c r="T134" s="204"/>
      <c r="U134" s="204">
        <f>SUM(S134:T134)</f>
        <v>382.8</v>
      </c>
      <c r="V134" s="204"/>
      <c r="W134" s="204">
        <f>SUM(U134:V134)</f>
        <v>382.8</v>
      </c>
    </row>
    <row r="135" spans="1:23" ht="204">
      <c r="A135" s="207" t="s">
        <v>538</v>
      </c>
      <c r="B135" s="206" t="s">
        <v>381</v>
      </c>
      <c r="C135" s="206" t="s">
        <v>545</v>
      </c>
      <c r="D135" s="206" t="s">
        <v>536</v>
      </c>
      <c r="E135" s="206" t="s">
        <v>350</v>
      </c>
      <c r="F135" s="206" t="s">
        <v>347</v>
      </c>
      <c r="G135" s="206" t="s">
        <v>347</v>
      </c>
      <c r="H135" s="205">
        <v>0</v>
      </c>
      <c r="I135" s="204">
        <f>SUM(I136)</f>
        <v>5527</v>
      </c>
      <c r="J135" s="204">
        <f>SUM(J136)</f>
        <v>0</v>
      </c>
      <c r="K135" s="204">
        <f>SUM(K136)</f>
        <v>5527</v>
      </c>
      <c r="L135" s="204">
        <f>SUM(L136)</f>
        <v>0</v>
      </c>
      <c r="M135" s="204">
        <f>SUM(M136)</f>
        <v>5527</v>
      </c>
      <c r="N135" s="204">
        <f>SUM(N136)</f>
        <v>0</v>
      </c>
      <c r="O135" s="204">
        <f>SUM(O136)</f>
        <v>5527</v>
      </c>
      <c r="P135" s="204">
        <f>SUM(P136)</f>
        <v>-240.7</v>
      </c>
      <c r="Q135" s="204">
        <f>SUM(Q136)</f>
        <v>5286.3</v>
      </c>
      <c r="R135" s="204">
        <f>SUM(R136)</f>
        <v>0</v>
      </c>
      <c r="S135" s="204">
        <f>SUM(S136)</f>
        <v>5286.3</v>
      </c>
      <c r="T135" s="204">
        <f>SUM(T136)</f>
        <v>0</v>
      </c>
      <c r="U135" s="204">
        <f>SUM(U136)</f>
        <v>5286.3</v>
      </c>
      <c r="V135" s="204">
        <f>SUM(V136)</f>
        <v>36.1</v>
      </c>
      <c r="W135" s="204">
        <f>SUM(W136)</f>
        <v>5322.400000000001</v>
      </c>
    </row>
    <row r="136" spans="1:23" ht="76.5">
      <c r="A136" s="207" t="s">
        <v>434</v>
      </c>
      <c r="B136" s="206" t="s">
        <v>381</v>
      </c>
      <c r="C136" s="206" t="s">
        <v>545</v>
      </c>
      <c r="D136" s="206" t="s">
        <v>536</v>
      </c>
      <c r="E136" s="206" t="s">
        <v>433</v>
      </c>
      <c r="F136" s="206" t="s">
        <v>347</v>
      </c>
      <c r="G136" s="206" t="s">
        <v>347</v>
      </c>
      <c r="H136" s="205">
        <v>0</v>
      </c>
      <c r="I136" s="204">
        <v>5527</v>
      </c>
      <c r="J136" s="204"/>
      <c r="K136" s="204">
        <f>SUM(I136:J136)</f>
        <v>5527</v>
      </c>
      <c r="L136" s="204"/>
      <c r="M136" s="204">
        <f>SUM(K136:L136)</f>
        <v>5527</v>
      </c>
      <c r="N136" s="204"/>
      <c r="O136" s="204">
        <f>SUM(M136:N136)</f>
        <v>5527</v>
      </c>
      <c r="P136" s="204">
        <v>-240.7</v>
      </c>
      <c r="Q136" s="204">
        <f>SUM(O136:P136)</f>
        <v>5286.3</v>
      </c>
      <c r="R136" s="204"/>
      <c r="S136" s="204">
        <f>SUM(Q136:R136)</f>
        <v>5286.3</v>
      </c>
      <c r="T136" s="204"/>
      <c r="U136" s="204">
        <f>SUM(S136:T136)</f>
        <v>5286.3</v>
      </c>
      <c r="V136" s="204">
        <v>36.1</v>
      </c>
      <c r="W136" s="204">
        <f>SUM(U136:V136)</f>
        <v>5322.400000000001</v>
      </c>
    </row>
    <row r="137" spans="1:23" ht="153">
      <c r="A137" s="207" t="s">
        <v>546</v>
      </c>
      <c r="B137" s="206" t="s">
        <v>381</v>
      </c>
      <c r="C137" s="206" t="s">
        <v>545</v>
      </c>
      <c r="D137" s="206" t="s">
        <v>544</v>
      </c>
      <c r="E137" s="206" t="s">
        <v>350</v>
      </c>
      <c r="F137" s="206"/>
      <c r="G137" s="206"/>
      <c r="H137" s="205"/>
      <c r="I137" s="204">
        <f>SUM(I138)</f>
        <v>0</v>
      </c>
      <c r="J137" s="204">
        <f>SUM(J138)</f>
        <v>0</v>
      </c>
      <c r="K137" s="204">
        <f>SUM(K138)</f>
        <v>0</v>
      </c>
      <c r="L137" s="204">
        <f>SUM(L138)</f>
        <v>0</v>
      </c>
      <c r="M137" s="204">
        <f>SUM(M138)</f>
        <v>0</v>
      </c>
      <c r="N137" s="204">
        <f>SUM(N138)</f>
        <v>0</v>
      </c>
      <c r="O137" s="204">
        <f>SUM(O138)</f>
        <v>0</v>
      </c>
      <c r="P137" s="204">
        <f>SUM(P138)</f>
        <v>176.1</v>
      </c>
      <c r="Q137" s="204">
        <f>SUM(Q138)</f>
        <v>176.1</v>
      </c>
      <c r="R137" s="204">
        <f>SUM(R138)</f>
        <v>0</v>
      </c>
      <c r="S137" s="204">
        <f>SUM(S138)</f>
        <v>176.1</v>
      </c>
      <c r="T137" s="204">
        <f>SUM(T138)</f>
        <v>0</v>
      </c>
      <c r="U137" s="204">
        <f>SUM(U138)</f>
        <v>176.1</v>
      </c>
      <c r="V137" s="204">
        <f>SUM(V138)</f>
        <v>0</v>
      </c>
      <c r="W137" s="204">
        <f>SUM(W138)</f>
        <v>176.1</v>
      </c>
    </row>
    <row r="138" spans="1:23" ht="25.5">
      <c r="A138" s="207" t="s">
        <v>387</v>
      </c>
      <c r="B138" s="206" t="s">
        <v>381</v>
      </c>
      <c r="C138" s="206" t="s">
        <v>545</v>
      </c>
      <c r="D138" s="206" t="s">
        <v>544</v>
      </c>
      <c r="E138" s="206" t="s">
        <v>384</v>
      </c>
      <c r="F138" s="206"/>
      <c r="G138" s="206"/>
      <c r="H138" s="205"/>
      <c r="I138" s="204"/>
      <c r="J138" s="204"/>
      <c r="K138" s="204">
        <f>SUM(I138:J138)</f>
        <v>0</v>
      </c>
      <c r="L138" s="204"/>
      <c r="M138" s="204">
        <f>SUM(K138:L138)</f>
        <v>0</v>
      </c>
      <c r="N138" s="204"/>
      <c r="O138" s="204">
        <f>SUM(M138:N138)</f>
        <v>0</v>
      </c>
      <c r="P138" s="204">
        <v>176.1</v>
      </c>
      <c r="Q138" s="204">
        <f>SUM(O138:P138)</f>
        <v>176.1</v>
      </c>
      <c r="R138" s="204"/>
      <c r="S138" s="204">
        <f>SUM(Q138:R138)</f>
        <v>176.1</v>
      </c>
      <c r="T138" s="204"/>
      <c r="U138" s="204">
        <f>SUM(S138:T138)</f>
        <v>176.1</v>
      </c>
      <c r="V138" s="204"/>
      <c r="W138" s="204">
        <f>SUM(U138:V138)</f>
        <v>176.1</v>
      </c>
    </row>
    <row r="139" spans="1:23" ht="25.5">
      <c r="A139" s="207" t="s">
        <v>543</v>
      </c>
      <c r="B139" s="206" t="s">
        <v>381</v>
      </c>
      <c r="C139" s="206" t="s">
        <v>542</v>
      </c>
      <c r="D139" s="206" t="s">
        <v>363</v>
      </c>
      <c r="E139" s="206" t="s">
        <v>350</v>
      </c>
      <c r="F139" s="206" t="s">
        <v>347</v>
      </c>
      <c r="G139" s="206" t="s">
        <v>347</v>
      </c>
      <c r="H139" s="205">
        <v>0</v>
      </c>
      <c r="I139" s="204">
        <f>SUM(I140)</f>
        <v>1075.4</v>
      </c>
      <c r="J139" s="204">
        <f>SUM(J140)</f>
        <v>0</v>
      </c>
      <c r="K139" s="204">
        <f>SUM(K140)</f>
        <v>1075.4</v>
      </c>
      <c r="L139" s="204">
        <f>SUM(L140)</f>
        <v>0</v>
      </c>
      <c r="M139" s="204">
        <f>SUM(M140)</f>
        <v>1075.4</v>
      </c>
      <c r="N139" s="204">
        <f>SUM(N140)</f>
        <v>0</v>
      </c>
      <c r="O139" s="204">
        <f>SUM(O140)</f>
        <v>1075.4</v>
      </c>
      <c r="P139" s="204">
        <f>SUM(P140)</f>
        <v>0</v>
      </c>
      <c r="Q139" s="204">
        <f>SUM(Q140)</f>
        <v>1075.4</v>
      </c>
      <c r="R139" s="204">
        <f>SUM(R140)</f>
        <v>0</v>
      </c>
      <c r="S139" s="204">
        <f>SUM(S140)</f>
        <v>1075.4</v>
      </c>
      <c r="T139" s="204">
        <f>SUM(T140)</f>
        <v>0</v>
      </c>
      <c r="U139" s="204">
        <f>SUM(U140)</f>
        <v>1075.4</v>
      </c>
      <c r="V139" s="204">
        <f>SUM(V140)</f>
        <v>0</v>
      </c>
      <c r="W139" s="204">
        <f>SUM(W140)</f>
        <v>1075.4</v>
      </c>
    </row>
    <row r="140" spans="1:23" ht="204">
      <c r="A140" s="207" t="s">
        <v>538</v>
      </c>
      <c r="B140" s="206" t="s">
        <v>381</v>
      </c>
      <c r="C140" s="206" t="s">
        <v>542</v>
      </c>
      <c r="D140" s="206" t="s">
        <v>536</v>
      </c>
      <c r="E140" s="206" t="s">
        <v>350</v>
      </c>
      <c r="F140" s="206" t="s">
        <v>347</v>
      </c>
      <c r="G140" s="206" t="s">
        <v>347</v>
      </c>
      <c r="H140" s="205">
        <v>0</v>
      </c>
      <c r="I140" s="204">
        <f>SUM(I141)</f>
        <v>1075.4</v>
      </c>
      <c r="J140" s="204">
        <f>SUM(J141)</f>
        <v>0</v>
      </c>
      <c r="K140" s="204">
        <f>SUM(K141)</f>
        <v>1075.4</v>
      </c>
      <c r="L140" s="204">
        <f>SUM(L141)</f>
        <v>0</v>
      </c>
      <c r="M140" s="204">
        <f>SUM(M141)</f>
        <v>1075.4</v>
      </c>
      <c r="N140" s="204">
        <f>SUM(N141)</f>
        <v>0</v>
      </c>
      <c r="O140" s="204">
        <f>SUM(O141)</f>
        <v>1075.4</v>
      </c>
      <c r="P140" s="204">
        <f>SUM(P141)</f>
        <v>0</v>
      </c>
      <c r="Q140" s="204">
        <f>SUM(Q141)</f>
        <v>1075.4</v>
      </c>
      <c r="R140" s="204">
        <f>SUM(R141)</f>
        <v>0</v>
      </c>
      <c r="S140" s="204">
        <f>SUM(S141)</f>
        <v>1075.4</v>
      </c>
      <c r="T140" s="204">
        <f>SUM(T141)</f>
        <v>0</v>
      </c>
      <c r="U140" s="204">
        <f>SUM(U141)</f>
        <v>1075.4</v>
      </c>
      <c r="V140" s="204">
        <f>SUM(V141)</f>
        <v>0</v>
      </c>
      <c r="W140" s="204">
        <f>SUM(W141)</f>
        <v>1075.4</v>
      </c>
    </row>
    <row r="141" spans="1:23" ht="76.5">
      <c r="A141" s="207" t="s">
        <v>434</v>
      </c>
      <c r="B141" s="206" t="s">
        <v>381</v>
      </c>
      <c r="C141" s="206" t="s">
        <v>542</v>
      </c>
      <c r="D141" s="206" t="s">
        <v>536</v>
      </c>
      <c r="E141" s="206" t="s">
        <v>433</v>
      </c>
      <c r="F141" s="206" t="s">
        <v>347</v>
      </c>
      <c r="G141" s="206" t="s">
        <v>347</v>
      </c>
      <c r="H141" s="205">
        <v>0</v>
      </c>
      <c r="I141" s="204">
        <v>1075.4</v>
      </c>
      <c r="J141" s="204"/>
      <c r="K141" s="204">
        <f>SUM(I141:J141)</f>
        <v>1075.4</v>
      </c>
      <c r="L141" s="204"/>
      <c r="M141" s="204">
        <f>SUM(K141:L141)</f>
        <v>1075.4</v>
      </c>
      <c r="N141" s="204"/>
      <c r="O141" s="204">
        <f>SUM(M141:N141)</f>
        <v>1075.4</v>
      </c>
      <c r="P141" s="204"/>
      <c r="Q141" s="204">
        <f>SUM(O141:P141)</f>
        <v>1075.4</v>
      </c>
      <c r="R141" s="204"/>
      <c r="S141" s="204">
        <f>SUM(Q141:R141)</f>
        <v>1075.4</v>
      </c>
      <c r="T141" s="204"/>
      <c r="U141" s="204">
        <f>SUM(S141:T141)</f>
        <v>1075.4</v>
      </c>
      <c r="V141" s="204"/>
      <c r="W141" s="204">
        <f>SUM(U141:V141)</f>
        <v>1075.4</v>
      </c>
    </row>
    <row r="142" spans="1:23" ht="15">
      <c r="A142" s="207" t="s">
        <v>541</v>
      </c>
      <c r="B142" s="206" t="s">
        <v>381</v>
      </c>
      <c r="C142" s="206" t="s">
        <v>537</v>
      </c>
      <c r="D142" s="206" t="s">
        <v>363</v>
      </c>
      <c r="E142" s="206" t="s">
        <v>350</v>
      </c>
      <c r="F142" s="206" t="s">
        <v>347</v>
      </c>
      <c r="G142" s="206" t="s">
        <v>347</v>
      </c>
      <c r="H142" s="205">
        <v>0</v>
      </c>
      <c r="I142" s="204">
        <f>SUM(I143,I145)</f>
        <v>6686</v>
      </c>
      <c r="J142" s="204">
        <f>SUM(J143,J145)</f>
        <v>0</v>
      </c>
      <c r="K142" s="204">
        <f>SUM(K143,K145)</f>
        <v>6686</v>
      </c>
      <c r="L142" s="204">
        <f>SUM(L143,L145)</f>
        <v>0</v>
      </c>
      <c r="M142" s="204">
        <f>SUM(M143,M145)</f>
        <v>6686</v>
      </c>
      <c r="N142" s="204">
        <f>SUM(N143,N145)</f>
        <v>0</v>
      </c>
      <c r="O142" s="204">
        <f>SUM(O143,O145)</f>
        <v>6686</v>
      </c>
      <c r="P142" s="204">
        <f>SUM(P143,P145)</f>
        <v>0</v>
      </c>
      <c r="Q142" s="204">
        <f>SUM(Q143,Q145)</f>
        <v>6686</v>
      </c>
      <c r="R142" s="204">
        <f>SUM(R143,R145)</f>
        <v>0</v>
      </c>
      <c r="S142" s="204">
        <f>SUM(S143,S145)</f>
        <v>6686</v>
      </c>
      <c r="T142" s="204">
        <f>SUM(T143,T145)</f>
        <v>0</v>
      </c>
      <c r="U142" s="204">
        <f>SUM(U143,U145)</f>
        <v>6686</v>
      </c>
      <c r="V142" s="204">
        <f>SUM(V143,V145)</f>
        <v>61.8</v>
      </c>
      <c r="W142" s="204">
        <f>SUM(W143,W145)</f>
        <v>6747.8</v>
      </c>
    </row>
    <row r="143" spans="1:23" ht="63.75">
      <c r="A143" s="207" t="s">
        <v>540</v>
      </c>
      <c r="B143" s="206" t="s">
        <v>381</v>
      </c>
      <c r="C143" s="206" t="s">
        <v>537</v>
      </c>
      <c r="D143" s="206" t="s">
        <v>539</v>
      </c>
      <c r="E143" s="206" t="s">
        <v>350</v>
      </c>
      <c r="F143" s="206" t="s">
        <v>347</v>
      </c>
      <c r="G143" s="206" t="s">
        <v>347</v>
      </c>
      <c r="H143" s="205">
        <v>0</v>
      </c>
      <c r="I143" s="204">
        <f>SUM(I144)</f>
        <v>757.8</v>
      </c>
      <c r="J143" s="204">
        <f>SUM(J144)</f>
        <v>0</v>
      </c>
      <c r="K143" s="204">
        <f>SUM(K144)</f>
        <v>757.8</v>
      </c>
      <c r="L143" s="204">
        <f>SUM(L144)</f>
        <v>0</v>
      </c>
      <c r="M143" s="204">
        <f>SUM(M144)</f>
        <v>757.8</v>
      </c>
      <c r="N143" s="204">
        <f>SUM(N144)</f>
        <v>0</v>
      </c>
      <c r="O143" s="204">
        <f>SUM(O144)</f>
        <v>757.8</v>
      </c>
      <c r="P143" s="204">
        <f>SUM(P144)</f>
        <v>0</v>
      </c>
      <c r="Q143" s="204">
        <f>SUM(Q144)</f>
        <v>757.8</v>
      </c>
      <c r="R143" s="204">
        <f>SUM(R144)</f>
        <v>0</v>
      </c>
      <c r="S143" s="204">
        <f>SUM(S144)</f>
        <v>757.8</v>
      </c>
      <c r="T143" s="204">
        <f>SUM(T144)</f>
        <v>0</v>
      </c>
      <c r="U143" s="204">
        <f>SUM(U144)</f>
        <v>757.8</v>
      </c>
      <c r="V143" s="204">
        <f>SUM(V144)</f>
        <v>0</v>
      </c>
      <c r="W143" s="204">
        <f>SUM(W144)</f>
        <v>757.8</v>
      </c>
    </row>
    <row r="144" spans="1:23" ht="25.5">
      <c r="A144" s="207" t="s">
        <v>387</v>
      </c>
      <c r="B144" s="206" t="s">
        <v>381</v>
      </c>
      <c r="C144" s="206" t="s">
        <v>537</v>
      </c>
      <c r="D144" s="206" t="s">
        <v>539</v>
      </c>
      <c r="E144" s="206" t="s">
        <v>384</v>
      </c>
      <c r="F144" s="206" t="s">
        <v>347</v>
      </c>
      <c r="G144" s="206" t="s">
        <v>347</v>
      </c>
      <c r="H144" s="205">
        <v>0</v>
      </c>
      <c r="I144" s="204">
        <v>757.8</v>
      </c>
      <c r="J144" s="204"/>
      <c r="K144" s="204">
        <f>SUM(I144:J144)</f>
        <v>757.8</v>
      </c>
      <c r="L144" s="204"/>
      <c r="M144" s="204">
        <f>SUM(K144:L144)</f>
        <v>757.8</v>
      </c>
      <c r="N144" s="204"/>
      <c r="O144" s="204">
        <f>SUM(M144:N144)</f>
        <v>757.8</v>
      </c>
      <c r="P144" s="204"/>
      <c r="Q144" s="204">
        <f>SUM(O144:P144)</f>
        <v>757.8</v>
      </c>
      <c r="R144" s="204"/>
      <c r="S144" s="204">
        <f>SUM(Q144:R144)</f>
        <v>757.8</v>
      </c>
      <c r="T144" s="204"/>
      <c r="U144" s="204">
        <f>SUM(S144:T144)</f>
        <v>757.8</v>
      </c>
      <c r="V144" s="204"/>
      <c r="W144" s="204">
        <f>SUM(U144:V144)</f>
        <v>757.8</v>
      </c>
    </row>
    <row r="145" spans="1:23" ht="204">
      <c r="A145" s="207" t="s">
        <v>538</v>
      </c>
      <c r="B145" s="206" t="s">
        <v>381</v>
      </c>
      <c r="C145" s="206" t="s">
        <v>537</v>
      </c>
      <c r="D145" s="206" t="s">
        <v>536</v>
      </c>
      <c r="E145" s="206" t="s">
        <v>350</v>
      </c>
      <c r="F145" s="206" t="s">
        <v>347</v>
      </c>
      <c r="G145" s="206" t="s">
        <v>347</v>
      </c>
      <c r="H145" s="205">
        <v>0</v>
      </c>
      <c r="I145" s="204">
        <f>SUM(I146)</f>
        <v>5928.2</v>
      </c>
      <c r="J145" s="204">
        <f>SUM(J146)</f>
        <v>0</v>
      </c>
      <c r="K145" s="204">
        <f>SUM(K146)</f>
        <v>5928.2</v>
      </c>
      <c r="L145" s="204">
        <f>SUM(L146)</f>
        <v>0</v>
      </c>
      <c r="M145" s="204">
        <f>SUM(M146)</f>
        <v>5928.2</v>
      </c>
      <c r="N145" s="204">
        <f>SUM(N146)</f>
        <v>0</v>
      </c>
      <c r="O145" s="204">
        <f>SUM(O146)</f>
        <v>5928.2</v>
      </c>
      <c r="P145" s="204">
        <f>SUM(P146)</f>
        <v>0</v>
      </c>
      <c r="Q145" s="204">
        <f>SUM(Q146)</f>
        <v>5928.2</v>
      </c>
      <c r="R145" s="204">
        <f>SUM(R146)</f>
        <v>0</v>
      </c>
      <c r="S145" s="204">
        <f>SUM(S146)</f>
        <v>5928.2</v>
      </c>
      <c r="T145" s="204">
        <f>SUM(T146)</f>
        <v>0</v>
      </c>
      <c r="U145" s="204">
        <f>SUM(U146)</f>
        <v>5928.2</v>
      </c>
      <c r="V145" s="204">
        <f>SUM(V146)</f>
        <v>61.8</v>
      </c>
      <c r="W145" s="204">
        <f>SUM(W146)</f>
        <v>5990</v>
      </c>
    </row>
    <row r="146" spans="1:23" ht="76.5">
      <c r="A146" s="207" t="s">
        <v>434</v>
      </c>
      <c r="B146" s="206" t="s">
        <v>381</v>
      </c>
      <c r="C146" s="206" t="s">
        <v>537</v>
      </c>
      <c r="D146" s="206" t="s">
        <v>536</v>
      </c>
      <c r="E146" s="206" t="s">
        <v>433</v>
      </c>
      <c r="F146" s="206" t="s">
        <v>347</v>
      </c>
      <c r="G146" s="206" t="s">
        <v>347</v>
      </c>
      <c r="H146" s="205">
        <v>0</v>
      </c>
      <c r="I146" s="204">
        <v>5928.2</v>
      </c>
      <c r="J146" s="204"/>
      <c r="K146" s="204">
        <f>SUM(I146:J146)</f>
        <v>5928.2</v>
      </c>
      <c r="L146" s="204"/>
      <c r="M146" s="204">
        <f>SUM(K146:L146)</f>
        <v>5928.2</v>
      </c>
      <c r="N146" s="204"/>
      <c r="O146" s="204">
        <f>SUM(M146:N146)</f>
        <v>5928.2</v>
      </c>
      <c r="P146" s="204"/>
      <c r="Q146" s="204">
        <f>SUM(O146:P146)</f>
        <v>5928.2</v>
      </c>
      <c r="R146" s="204"/>
      <c r="S146" s="204">
        <f>SUM(Q146:R146)</f>
        <v>5928.2</v>
      </c>
      <c r="T146" s="204"/>
      <c r="U146" s="204">
        <f>SUM(S146:T146)</f>
        <v>5928.2</v>
      </c>
      <c r="V146" s="204">
        <v>61.8</v>
      </c>
      <c r="W146" s="204">
        <f>SUM(U146:V146)</f>
        <v>5990</v>
      </c>
    </row>
    <row r="147" spans="1:23" ht="15">
      <c r="A147" s="207" t="s">
        <v>483</v>
      </c>
      <c r="B147" s="206" t="s">
        <v>381</v>
      </c>
      <c r="C147" s="206" t="s">
        <v>375</v>
      </c>
      <c r="D147" s="206" t="s">
        <v>363</v>
      </c>
      <c r="E147" s="206" t="s">
        <v>350</v>
      </c>
      <c r="F147" s="206"/>
      <c r="G147" s="206"/>
      <c r="H147" s="205"/>
      <c r="I147" s="217">
        <f>SUM(I148,I165,I170)</f>
        <v>732</v>
      </c>
      <c r="J147" s="217">
        <f>SUM(J148,J165,J170)</f>
        <v>1311.7541</v>
      </c>
      <c r="K147" s="217">
        <f>SUM(K148,K165,K170)</f>
        <v>2043.7541</v>
      </c>
      <c r="L147" s="217">
        <f>SUM(L148,L165,L170)</f>
        <v>134.27800000000002</v>
      </c>
      <c r="M147" s="217">
        <f>SUM(M148,M165,M170)</f>
        <v>2178.0321</v>
      </c>
      <c r="N147" s="217">
        <f>SUM(N148,N165,N170)</f>
        <v>0</v>
      </c>
      <c r="O147" s="217">
        <f>SUM(O148,O165,O170)</f>
        <v>2178.0321</v>
      </c>
      <c r="P147" s="217">
        <f>SUM(P148,P165,P170)</f>
        <v>0</v>
      </c>
      <c r="Q147" s="217">
        <f>SUM(Q148,Q165,Q170)</f>
        <v>2178.0321</v>
      </c>
      <c r="R147" s="215">
        <f>SUM(R148,R165,R170)</f>
        <v>1638.4500600000001</v>
      </c>
      <c r="S147" s="215">
        <f>SUM(S148,S165,S170)</f>
        <v>3816.4821599999996</v>
      </c>
      <c r="T147" s="215">
        <f>SUM(T148,T165,T170)</f>
        <v>133.8</v>
      </c>
      <c r="U147" s="215">
        <f>SUM(U148,U165,U170)</f>
        <v>3950.2821599999997</v>
      </c>
      <c r="V147" s="215">
        <f>SUM(V148,V165,V170)</f>
        <v>0</v>
      </c>
      <c r="W147" s="215">
        <f>SUM(W148,W165,W170)</f>
        <v>3950.28216</v>
      </c>
    </row>
    <row r="148" spans="1:23" ht="15">
      <c r="A148" s="207" t="s">
        <v>535</v>
      </c>
      <c r="B148" s="206" t="s">
        <v>381</v>
      </c>
      <c r="C148" s="206" t="s">
        <v>516</v>
      </c>
      <c r="D148" s="206" t="s">
        <v>363</v>
      </c>
      <c r="E148" s="206" t="s">
        <v>350</v>
      </c>
      <c r="F148" s="206"/>
      <c r="G148" s="206"/>
      <c r="H148" s="205"/>
      <c r="I148" s="215">
        <f>SUM(I149,I155,I157,I161,I163,I153,I151,I159)</f>
        <v>576</v>
      </c>
      <c r="J148" s="215">
        <f>SUM(J149,J155,J157,J161,J163,J153,J151,J159)</f>
        <v>1311.7541</v>
      </c>
      <c r="K148" s="215">
        <f>SUM(K149,K155,K157,K161,K163,K153,K151,K159)</f>
        <v>1887.7541</v>
      </c>
      <c r="L148" s="215">
        <f>SUM(L149,L155,L157,L161,L163,L153,L151,L159)</f>
        <v>62.378</v>
      </c>
      <c r="M148" s="215">
        <f>SUM(M149,M155,M157,M161,M163,M153,M151,M159)</f>
        <v>1950.1320999999998</v>
      </c>
      <c r="N148" s="215">
        <f>SUM(N149,N155,N157,N161,N163,N153,N151,N159)</f>
        <v>0</v>
      </c>
      <c r="O148" s="215">
        <f>SUM(O149,O155,O157,O161,O163,O153,O151,O159)</f>
        <v>1950.1320999999998</v>
      </c>
      <c r="P148" s="215">
        <f>SUM(P149,P155,P157,P161,P163,P153,P151,P159)</f>
        <v>0</v>
      </c>
      <c r="Q148" s="215">
        <f>SUM(Q149,Q155,Q157,Q161,Q163,Q153,Q151,Q159)</f>
        <v>1950.1320999999998</v>
      </c>
      <c r="R148" s="215">
        <f>SUM(R149,R155,R157,R161,R163,R153,R151,R159)</f>
        <v>1638.4500600000001</v>
      </c>
      <c r="S148" s="215">
        <f>SUM(S149,S155,S157,S161,S163,S153,S151,S159)</f>
        <v>3588.5821599999995</v>
      </c>
      <c r="T148" s="215">
        <f>SUM(T149,T155,T157,T161,T163,T153,T151,T159)</f>
        <v>133.8</v>
      </c>
      <c r="U148" s="215">
        <f>SUM(U149,U155,U157,U161,U163,U153,U151,U159)</f>
        <v>3722.3821599999997</v>
      </c>
      <c r="V148" s="215">
        <f>SUM(V149,V155,V157,V161,V163,V153,V151,V159)</f>
        <v>0</v>
      </c>
      <c r="W148" s="215">
        <f>SUM(W149,W155,W157,W161,W163,W153,W151,W159)</f>
        <v>3722.38216</v>
      </c>
    </row>
    <row r="149" spans="1:23" ht="51">
      <c r="A149" s="207" t="s">
        <v>534</v>
      </c>
      <c r="B149" s="206" t="s">
        <v>381</v>
      </c>
      <c r="C149" s="206" t="s">
        <v>516</v>
      </c>
      <c r="D149" s="206" t="s">
        <v>533</v>
      </c>
      <c r="E149" s="206" t="s">
        <v>350</v>
      </c>
      <c r="F149" s="206"/>
      <c r="G149" s="206"/>
      <c r="H149" s="205"/>
      <c r="I149" s="204">
        <f>SUM(I150)</f>
        <v>0</v>
      </c>
      <c r="J149" s="217">
        <f>SUM(J150)</f>
        <v>367.1325</v>
      </c>
      <c r="K149" s="217">
        <f>SUM(K150)</f>
        <v>367.1325</v>
      </c>
      <c r="L149" s="217">
        <f>SUM(L150)</f>
        <v>0</v>
      </c>
      <c r="M149" s="217">
        <f>SUM(M150)</f>
        <v>367.1325</v>
      </c>
      <c r="N149" s="217">
        <f>SUM(N150)</f>
        <v>0</v>
      </c>
      <c r="O149" s="217">
        <f>SUM(O150)</f>
        <v>367.1325</v>
      </c>
      <c r="P149" s="217">
        <f>SUM(P150)</f>
        <v>0</v>
      </c>
      <c r="Q149" s="217">
        <f>SUM(Q150)</f>
        <v>367.1325</v>
      </c>
      <c r="R149" s="215">
        <f>SUM(R150)</f>
        <v>0</v>
      </c>
      <c r="S149" s="215">
        <f>SUM(S150)</f>
        <v>367.1325</v>
      </c>
      <c r="T149" s="215">
        <f>SUM(T150)</f>
        <v>0</v>
      </c>
      <c r="U149" s="215">
        <f>SUM(U150)</f>
        <v>367.1325</v>
      </c>
      <c r="V149" s="215">
        <f>SUM(V150)</f>
        <v>769.54555</v>
      </c>
      <c r="W149" s="215">
        <f>SUM(W150)</f>
        <v>1136.67805</v>
      </c>
    </row>
    <row r="150" spans="1:23" ht="25.5">
      <c r="A150" s="207" t="s">
        <v>517</v>
      </c>
      <c r="B150" s="206" t="s">
        <v>381</v>
      </c>
      <c r="C150" s="206" t="s">
        <v>516</v>
      </c>
      <c r="D150" s="206" t="s">
        <v>533</v>
      </c>
      <c r="E150" s="206" t="s">
        <v>514</v>
      </c>
      <c r="F150" s="206"/>
      <c r="G150" s="206"/>
      <c r="H150" s="205"/>
      <c r="I150" s="204"/>
      <c r="J150" s="217">
        <v>367.1325</v>
      </c>
      <c r="K150" s="217">
        <f>SUM(I150:J150)</f>
        <v>367.1325</v>
      </c>
      <c r="L150" s="217"/>
      <c r="M150" s="217">
        <f>SUM(K150:L150)</f>
        <v>367.1325</v>
      </c>
      <c r="N150" s="217"/>
      <c r="O150" s="217">
        <f>SUM(M150:N150)</f>
        <v>367.1325</v>
      </c>
      <c r="P150" s="217"/>
      <c r="Q150" s="217">
        <f>SUM(O150:P150)</f>
        <v>367.1325</v>
      </c>
      <c r="R150" s="215"/>
      <c r="S150" s="215">
        <f>SUM(Q150:R150)</f>
        <v>367.1325</v>
      </c>
      <c r="T150" s="215"/>
      <c r="U150" s="215">
        <f>SUM(S150:T150)</f>
        <v>367.1325</v>
      </c>
      <c r="V150" s="215">
        <v>769.54555</v>
      </c>
      <c r="W150" s="215">
        <f>SUM(U150:V150)</f>
        <v>1136.67805</v>
      </c>
    </row>
    <row r="151" spans="1:23" ht="51">
      <c r="A151" s="207" t="s">
        <v>532</v>
      </c>
      <c r="B151" s="206" t="s">
        <v>381</v>
      </c>
      <c r="C151" s="206" t="s">
        <v>516</v>
      </c>
      <c r="D151" s="206" t="s">
        <v>531</v>
      </c>
      <c r="E151" s="206" t="s">
        <v>350</v>
      </c>
      <c r="F151" s="206"/>
      <c r="G151" s="206"/>
      <c r="H151" s="205"/>
      <c r="I151" s="204">
        <f>SUM(I152)</f>
        <v>0</v>
      </c>
      <c r="J151" s="204">
        <f>SUM(J152)</f>
        <v>0</v>
      </c>
      <c r="K151" s="204">
        <f>SUM(K152)</f>
        <v>0</v>
      </c>
      <c r="L151" s="204">
        <f>SUM(L152)</f>
        <v>0</v>
      </c>
      <c r="M151" s="204">
        <f>SUM(M152)</f>
        <v>0</v>
      </c>
      <c r="N151" s="204">
        <f>SUM(N152)</f>
        <v>0</v>
      </c>
      <c r="O151" s="204">
        <f>SUM(O152)</f>
        <v>0</v>
      </c>
      <c r="P151" s="204">
        <f>SUM(P152)</f>
        <v>0</v>
      </c>
      <c r="Q151" s="204">
        <f>SUM(Q152)</f>
        <v>0</v>
      </c>
      <c r="R151" s="215">
        <f>SUM(R152)</f>
        <v>769.54555</v>
      </c>
      <c r="S151" s="215">
        <f>SUM(S152)</f>
        <v>769.54555</v>
      </c>
      <c r="T151" s="215">
        <f>SUM(T152)</f>
        <v>0</v>
      </c>
      <c r="U151" s="215">
        <f>SUM(U152)</f>
        <v>769.54555</v>
      </c>
      <c r="V151" s="215">
        <f>SUM(V152)</f>
        <v>-769.54555</v>
      </c>
      <c r="W151" s="215">
        <f>SUM(W152)</f>
        <v>0</v>
      </c>
    </row>
    <row r="152" spans="1:23" ht="25.5">
      <c r="A152" s="207" t="s">
        <v>517</v>
      </c>
      <c r="B152" s="206" t="s">
        <v>381</v>
      </c>
      <c r="C152" s="206" t="s">
        <v>516</v>
      </c>
      <c r="D152" s="206" t="s">
        <v>531</v>
      </c>
      <c r="E152" s="206" t="s">
        <v>514</v>
      </c>
      <c r="F152" s="206"/>
      <c r="G152" s="206"/>
      <c r="H152" s="205"/>
      <c r="I152" s="204"/>
      <c r="J152" s="217"/>
      <c r="K152" s="217">
        <f>SUM(I152:J152)</f>
        <v>0</v>
      </c>
      <c r="L152" s="217"/>
      <c r="M152" s="217">
        <f>SUM(K152:L152)</f>
        <v>0</v>
      </c>
      <c r="N152" s="217"/>
      <c r="O152" s="217">
        <f>SUM(M152:N152)</f>
        <v>0</v>
      </c>
      <c r="P152" s="217"/>
      <c r="Q152" s="217">
        <f>SUM(O152:P152)</f>
        <v>0</v>
      </c>
      <c r="R152" s="215">
        <v>769.54555</v>
      </c>
      <c r="S152" s="215">
        <f>SUM(Q152:R152)</f>
        <v>769.54555</v>
      </c>
      <c r="T152" s="215"/>
      <c r="U152" s="215">
        <f>SUM(S152:T152)</f>
        <v>769.54555</v>
      </c>
      <c r="V152" s="215">
        <v>-769.54555</v>
      </c>
      <c r="W152" s="215">
        <f>SUM(U152:V152)</f>
        <v>0</v>
      </c>
    </row>
    <row r="153" spans="1:23" ht="54.75" customHeight="1">
      <c r="A153" s="207" t="s">
        <v>530</v>
      </c>
      <c r="B153" s="206" t="s">
        <v>381</v>
      </c>
      <c r="C153" s="206" t="s">
        <v>516</v>
      </c>
      <c r="D153" s="206" t="s">
        <v>510</v>
      </c>
      <c r="E153" s="206" t="s">
        <v>350</v>
      </c>
      <c r="F153" s="206"/>
      <c r="G153" s="206"/>
      <c r="H153" s="205"/>
      <c r="I153" s="204">
        <f>SUM(I154)</f>
        <v>0</v>
      </c>
      <c r="J153" s="220">
        <f>SUM(J154)</f>
        <v>0.4</v>
      </c>
      <c r="K153" s="220">
        <f>SUM(K154)</f>
        <v>0.4</v>
      </c>
      <c r="L153" s="220">
        <f>SUM(L154)</f>
        <v>-0.4</v>
      </c>
      <c r="M153" s="220">
        <f>SUM(M154)</f>
        <v>0</v>
      </c>
      <c r="N153" s="220">
        <f>SUM(N154)</f>
        <v>0</v>
      </c>
      <c r="O153" s="220">
        <f>SUM(O154)</f>
        <v>0</v>
      </c>
      <c r="P153" s="220">
        <f>SUM(P154)</f>
        <v>0</v>
      </c>
      <c r="Q153" s="220">
        <f>SUM(Q154)</f>
        <v>0</v>
      </c>
      <c r="R153" s="220">
        <f>SUM(R154)</f>
        <v>0</v>
      </c>
      <c r="S153" s="220">
        <f>SUM(S154)</f>
        <v>0</v>
      </c>
      <c r="T153" s="220">
        <f>SUM(T154)</f>
        <v>0</v>
      </c>
      <c r="U153" s="220">
        <f>SUM(U154)</f>
        <v>0</v>
      </c>
      <c r="V153" s="220">
        <f>SUM(V154)</f>
        <v>0</v>
      </c>
      <c r="W153" s="220">
        <f>SUM(W154)</f>
        <v>0</v>
      </c>
    </row>
    <row r="154" spans="1:23" ht="28.5" customHeight="1">
      <c r="A154" s="207" t="s">
        <v>529</v>
      </c>
      <c r="B154" s="206" t="s">
        <v>381</v>
      </c>
      <c r="C154" s="206" t="s">
        <v>516</v>
      </c>
      <c r="D154" s="206" t="s">
        <v>510</v>
      </c>
      <c r="E154" s="206" t="s">
        <v>528</v>
      </c>
      <c r="F154" s="206"/>
      <c r="G154" s="206"/>
      <c r="H154" s="205"/>
      <c r="I154" s="204"/>
      <c r="J154" s="220">
        <v>0.4</v>
      </c>
      <c r="K154" s="220">
        <f>SUM(I154:J154)</f>
        <v>0.4</v>
      </c>
      <c r="L154" s="220">
        <v>-0.4</v>
      </c>
      <c r="M154" s="220">
        <f>SUM(K154:L154)</f>
        <v>0</v>
      </c>
      <c r="N154" s="220"/>
      <c r="O154" s="220">
        <f>SUM(M154:N154)</f>
        <v>0</v>
      </c>
      <c r="P154" s="220"/>
      <c r="Q154" s="220">
        <f>SUM(O154:P154)</f>
        <v>0</v>
      </c>
      <c r="R154" s="220"/>
      <c r="S154" s="220">
        <f>SUM(Q154:R154)</f>
        <v>0</v>
      </c>
      <c r="T154" s="220"/>
      <c r="U154" s="220">
        <f>SUM(S154:T154)</f>
        <v>0</v>
      </c>
      <c r="V154" s="220"/>
      <c r="W154" s="220">
        <f>SUM(U154:V154)</f>
        <v>0</v>
      </c>
    </row>
    <row r="155" spans="1:23" ht="89.25">
      <c r="A155" s="207" t="s">
        <v>527</v>
      </c>
      <c r="B155" s="206" t="s">
        <v>381</v>
      </c>
      <c r="C155" s="206" t="s">
        <v>516</v>
      </c>
      <c r="D155" s="206" t="s">
        <v>526</v>
      </c>
      <c r="E155" s="206" t="s">
        <v>350</v>
      </c>
      <c r="F155" s="206"/>
      <c r="G155" s="206"/>
      <c r="H155" s="205"/>
      <c r="I155" s="204">
        <f>SUM(I156)</f>
        <v>0</v>
      </c>
      <c r="J155" s="204">
        <f>SUM(J156)</f>
        <v>179.82</v>
      </c>
      <c r="K155" s="204">
        <f>SUM(K156)</f>
        <v>179.82</v>
      </c>
      <c r="L155" s="214">
        <f>SUM(L156)</f>
        <v>62.778</v>
      </c>
      <c r="M155" s="214">
        <f>SUM(M156)</f>
        <v>242.59799999999998</v>
      </c>
      <c r="N155" s="214">
        <f>SUM(N156)</f>
        <v>0</v>
      </c>
      <c r="O155" s="214">
        <f>SUM(O156)</f>
        <v>242.59799999999998</v>
      </c>
      <c r="P155" s="214">
        <f>SUM(P156)</f>
        <v>0</v>
      </c>
      <c r="Q155" s="214">
        <f>SUM(Q156)</f>
        <v>242.59799999999998</v>
      </c>
      <c r="R155" s="214">
        <f>SUM(R156)</f>
        <v>0</v>
      </c>
      <c r="S155" s="214">
        <f>SUM(S156)</f>
        <v>242.59799999999998</v>
      </c>
      <c r="T155" s="214">
        <f>SUM(T156)</f>
        <v>0</v>
      </c>
      <c r="U155" s="214">
        <f>SUM(U156)</f>
        <v>242.59799999999998</v>
      </c>
      <c r="V155" s="214">
        <f>SUM(V156)</f>
        <v>0</v>
      </c>
      <c r="W155" s="214">
        <f>SUM(W156)</f>
        <v>242.59799999999998</v>
      </c>
    </row>
    <row r="156" spans="1:23" ht="27.75" customHeight="1">
      <c r="A156" s="207" t="s">
        <v>517</v>
      </c>
      <c r="B156" s="206" t="s">
        <v>381</v>
      </c>
      <c r="C156" s="206" t="s">
        <v>516</v>
      </c>
      <c r="D156" s="206" t="s">
        <v>526</v>
      </c>
      <c r="E156" s="206" t="s">
        <v>514</v>
      </c>
      <c r="F156" s="206"/>
      <c r="G156" s="206"/>
      <c r="H156" s="205"/>
      <c r="I156" s="204"/>
      <c r="J156" s="204">
        <v>179.82</v>
      </c>
      <c r="K156" s="204">
        <f>SUM(I156:J156)</f>
        <v>179.82</v>
      </c>
      <c r="L156" s="214">
        <v>62.778</v>
      </c>
      <c r="M156" s="214">
        <f>SUM(K156:L156)</f>
        <v>242.59799999999998</v>
      </c>
      <c r="N156" s="214"/>
      <c r="O156" s="214">
        <f>SUM(M156:N156)</f>
        <v>242.59799999999998</v>
      </c>
      <c r="P156" s="214"/>
      <c r="Q156" s="214">
        <f>SUM(O156:P156)</f>
        <v>242.59799999999998</v>
      </c>
      <c r="R156" s="214"/>
      <c r="S156" s="214">
        <f>SUM(Q156:R156)</f>
        <v>242.59799999999998</v>
      </c>
      <c r="T156" s="214"/>
      <c r="U156" s="214">
        <f>SUM(S156:T156)</f>
        <v>242.59799999999998</v>
      </c>
      <c r="V156" s="214"/>
      <c r="W156" s="214">
        <f>SUM(U156:V156)</f>
        <v>242.59799999999998</v>
      </c>
    </row>
    <row r="157" spans="1:23" ht="51">
      <c r="A157" s="212" t="s">
        <v>525</v>
      </c>
      <c r="B157" s="206" t="s">
        <v>381</v>
      </c>
      <c r="C157" s="206" t="s">
        <v>516</v>
      </c>
      <c r="D157" s="206" t="s">
        <v>523</v>
      </c>
      <c r="E157" s="206" t="s">
        <v>350</v>
      </c>
      <c r="F157" s="206"/>
      <c r="G157" s="206"/>
      <c r="H157" s="205"/>
      <c r="I157" s="204">
        <f>SUM(I158)</f>
        <v>576</v>
      </c>
      <c r="J157" s="217">
        <f>SUM(J158)</f>
        <v>65.8216</v>
      </c>
      <c r="K157" s="217">
        <f>SUM(K158)</f>
        <v>641.8216</v>
      </c>
      <c r="L157" s="217">
        <f>SUM(L158)</f>
        <v>0</v>
      </c>
      <c r="M157" s="217">
        <f>SUM(M158)</f>
        <v>641.8216</v>
      </c>
      <c r="N157" s="217">
        <f>SUM(N158)</f>
        <v>0</v>
      </c>
      <c r="O157" s="217">
        <f>SUM(O158)</f>
        <v>641.8216</v>
      </c>
      <c r="P157" s="217">
        <f>SUM(P158)</f>
        <v>0</v>
      </c>
      <c r="Q157" s="217">
        <f>SUM(Q158)</f>
        <v>641.8216</v>
      </c>
      <c r="R157" s="217">
        <f>SUM(R158)</f>
        <v>0</v>
      </c>
      <c r="S157" s="217">
        <f>SUM(S158)</f>
        <v>641.8216</v>
      </c>
      <c r="T157" s="217">
        <f>SUM(T158)</f>
        <v>0</v>
      </c>
      <c r="U157" s="217">
        <f>SUM(U158)</f>
        <v>641.8216</v>
      </c>
      <c r="V157" s="217">
        <f>SUM(V158)</f>
        <v>868.90451</v>
      </c>
      <c r="W157" s="217">
        <f>SUM(W158)</f>
        <v>1510.72611</v>
      </c>
    </row>
    <row r="158" spans="1:23" ht="25.5">
      <c r="A158" s="207" t="s">
        <v>524</v>
      </c>
      <c r="B158" s="206" t="s">
        <v>381</v>
      </c>
      <c r="C158" s="206" t="s">
        <v>516</v>
      </c>
      <c r="D158" s="206" t="s">
        <v>523</v>
      </c>
      <c r="E158" s="206" t="s">
        <v>514</v>
      </c>
      <c r="F158" s="206"/>
      <c r="G158" s="206"/>
      <c r="H158" s="205"/>
      <c r="I158" s="204">
        <v>576</v>
      </c>
      <c r="J158" s="217">
        <v>65.8216</v>
      </c>
      <c r="K158" s="217">
        <f>SUM(I158:J158)</f>
        <v>641.8216</v>
      </c>
      <c r="L158" s="217"/>
      <c r="M158" s="217">
        <f>SUM(K158:L158)</f>
        <v>641.8216</v>
      </c>
      <c r="N158" s="217"/>
      <c r="O158" s="217">
        <f>SUM(M158:N158)</f>
        <v>641.8216</v>
      </c>
      <c r="P158" s="217"/>
      <c r="Q158" s="217">
        <f>SUM(O158:P158)</f>
        <v>641.8216</v>
      </c>
      <c r="R158" s="217"/>
      <c r="S158" s="217">
        <f>SUM(Q158:R158)</f>
        <v>641.8216</v>
      </c>
      <c r="T158" s="217"/>
      <c r="U158" s="217">
        <f>SUM(S158:T158)</f>
        <v>641.8216</v>
      </c>
      <c r="V158" s="217">
        <v>868.90451</v>
      </c>
      <c r="W158" s="217">
        <f>SUM(U158:V158)</f>
        <v>1510.72611</v>
      </c>
    </row>
    <row r="159" spans="1:23" ht="63.75">
      <c r="A159" s="207" t="s">
        <v>522</v>
      </c>
      <c r="B159" s="206" t="s">
        <v>381</v>
      </c>
      <c r="C159" s="206" t="s">
        <v>516</v>
      </c>
      <c r="D159" s="206" t="s">
        <v>521</v>
      </c>
      <c r="E159" s="206" t="s">
        <v>350</v>
      </c>
      <c r="F159" s="206"/>
      <c r="G159" s="206"/>
      <c r="H159" s="205"/>
      <c r="I159" s="204">
        <f>SUM(I160)</f>
        <v>0</v>
      </c>
      <c r="J159" s="204">
        <f>SUM(J160)</f>
        <v>0</v>
      </c>
      <c r="K159" s="204">
        <f>SUM(K160)</f>
        <v>0</v>
      </c>
      <c r="L159" s="204">
        <f>SUM(L160)</f>
        <v>0</v>
      </c>
      <c r="M159" s="204">
        <f>SUM(M160)</f>
        <v>0</v>
      </c>
      <c r="N159" s="204">
        <f>SUM(N160)</f>
        <v>0</v>
      </c>
      <c r="O159" s="204">
        <f>SUM(O160)</f>
        <v>0</v>
      </c>
      <c r="P159" s="204">
        <f>SUM(P160)</f>
        <v>0</v>
      </c>
      <c r="Q159" s="204">
        <f>SUM(Q160)</f>
        <v>0</v>
      </c>
      <c r="R159" s="215">
        <f>SUM(R160)</f>
        <v>868.90451</v>
      </c>
      <c r="S159" s="215">
        <f>SUM(S160)</f>
        <v>868.90451</v>
      </c>
      <c r="T159" s="215">
        <f>SUM(T160)</f>
        <v>0</v>
      </c>
      <c r="U159" s="215">
        <f>SUM(U160)</f>
        <v>868.90451</v>
      </c>
      <c r="V159" s="215">
        <f>SUM(V160)</f>
        <v>-868.90451</v>
      </c>
      <c r="W159" s="215">
        <f>SUM(W160)</f>
        <v>0</v>
      </c>
    </row>
    <row r="160" spans="1:23" ht="25.5">
      <c r="A160" s="207" t="s">
        <v>517</v>
      </c>
      <c r="B160" s="206" t="s">
        <v>381</v>
      </c>
      <c r="C160" s="206" t="s">
        <v>516</v>
      </c>
      <c r="D160" s="206" t="s">
        <v>521</v>
      </c>
      <c r="E160" s="206" t="s">
        <v>514</v>
      </c>
      <c r="F160" s="206"/>
      <c r="G160" s="206"/>
      <c r="H160" s="205"/>
      <c r="I160" s="204"/>
      <c r="J160" s="217"/>
      <c r="K160" s="217">
        <f>SUM(I160:J160)</f>
        <v>0</v>
      </c>
      <c r="L160" s="217"/>
      <c r="M160" s="217">
        <f>SUM(K160:L160)</f>
        <v>0</v>
      </c>
      <c r="N160" s="217"/>
      <c r="O160" s="217">
        <f>SUM(M160:N160)</f>
        <v>0</v>
      </c>
      <c r="P160" s="217"/>
      <c r="Q160" s="217">
        <f>SUM(O160:P160)</f>
        <v>0</v>
      </c>
      <c r="R160" s="215">
        <v>868.90451</v>
      </c>
      <c r="S160" s="215">
        <f>SUM(Q160:R160)</f>
        <v>868.90451</v>
      </c>
      <c r="T160" s="215"/>
      <c r="U160" s="215">
        <f>SUM(S160:T160)</f>
        <v>868.90451</v>
      </c>
      <c r="V160" s="215">
        <v>-868.90451</v>
      </c>
      <c r="W160" s="215">
        <f>SUM(U160:V160)</f>
        <v>0</v>
      </c>
    </row>
    <row r="161" spans="1:23" ht="76.5">
      <c r="A161" s="207" t="s">
        <v>520</v>
      </c>
      <c r="B161" s="206" t="s">
        <v>381</v>
      </c>
      <c r="C161" s="206" t="s">
        <v>516</v>
      </c>
      <c r="D161" s="206" t="s">
        <v>519</v>
      </c>
      <c r="E161" s="206" t="s">
        <v>350</v>
      </c>
      <c r="F161" s="206"/>
      <c r="G161" s="206"/>
      <c r="H161" s="205"/>
      <c r="I161" s="204">
        <f>SUM(I162)</f>
        <v>0</v>
      </c>
      <c r="J161" s="204">
        <f>SUM(J162)</f>
        <v>576</v>
      </c>
      <c r="K161" s="204">
        <f>SUM(K162)</f>
        <v>576</v>
      </c>
      <c r="L161" s="204">
        <f>SUM(L162)</f>
        <v>0</v>
      </c>
      <c r="M161" s="204">
        <f>SUM(M162)</f>
        <v>576</v>
      </c>
      <c r="N161" s="204">
        <f>SUM(N162)</f>
        <v>0</v>
      </c>
      <c r="O161" s="204">
        <f>SUM(O162)</f>
        <v>576</v>
      </c>
      <c r="P161" s="204">
        <f>SUM(P162)</f>
        <v>0</v>
      </c>
      <c r="Q161" s="204">
        <f>SUM(Q162)</f>
        <v>576</v>
      </c>
      <c r="R161" s="204">
        <f>SUM(R162)</f>
        <v>0</v>
      </c>
      <c r="S161" s="204">
        <f>SUM(S162)</f>
        <v>576</v>
      </c>
      <c r="T161" s="204">
        <f>SUM(T162)</f>
        <v>133.8</v>
      </c>
      <c r="U161" s="204">
        <f>SUM(U162)</f>
        <v>709.8</v>
      </c>
      <c r="V161" s="204">
        <f>SUM(V162)</f>
        <v>0</v>
      </c>
      <c r="W161" s="204">
        <f>SUM(W162)</f>
        <v>709.8</v>
      </c>
    </row>
    <row r="162" spans="1:23" ht="25.5">
      <c r="A162" s="207" t="s">
        <v>517</v>
      </c>
      <c r="B162" s="206" t="s">
        <v>381</v>
      </c>
      <c r="C162" s="206" t="s">
        <v>516</v>
      </c>
      <c r="D162" s="206" t="s">
        <v>519</v>
      </c>
      <c r="E162" s="206" t="s">
        <v>514</v>
      </c>
      <c r="F162" s="206"/>
      <c r="G162" s="206"/>
      <c r="H162" s="205"/>
      <c r="I162" s="204"/>
      <c r="J162" s="204">
        <v>576</v>
      </c>
      <c r="K162" s="204">
        <f>SUM(I162:J162)</f>
        <v>576</v>
      </c>
      <c r="L162" s="204"/>
      <c r="M162" s="204">
        <f>SUM(K162:L162)</f>
        <v>576</v>
      </c>
      <c r="N162" s="204"/>
      <c r="O162" s="204">
        <f>SUM(M162:N162)</f>
        <v>576</v>
      </c>
      <c r="P162" s="204"/>
      <c r="Q162" s="204">
        <f>SUM(O162:P162)</f>
        <v>576</v>
      </c>
      <c r="R162" s="204"/>
      <c r="S162" s="204">
        <f>SUM(Q162:R162)</f>
        <v>576</v>
      </c>
      <c r="T162" s="204">
        <v>133.8</v>
      </c>
      <c r="U162" s="204">
        <f>SUM(S162:T162)</f>
        <v>709.8</v>
      </c>
      <c r="V162" s="204"/>
      <c r="W162" s="204">
        <f>SUM(U162:V162)</f>
        <v>709.8</v>
      </c>
    </row>
    <row r="163" spans="1:23" ht="102">
      <c r="A163" s="207" t="s">
        <v>518</v>
      </c>
      <c r="B163" s="206" t="s">
        <v>381</v>
      </c>
      <c r="C163" s="206" t="s">
        <v>516</v>
      </c>
      <c r="D163" s="206" t="s">
        <v>515</v>
      </c>
      <c r="E163" s="206" t="s">
        <v>350</v>
      </c>
      <c r="F163" s="206"/>
      <c r="G163" s="206"/>
      <c r="H163" s="205"/>
      <c r="I163" s="204">
        <f>SUM(I164)</f>
        <v>0</v>
      </c>
      <c r="J163" s="204">
        <f>SUM(J164)</f>
        <v>122.58</v>
      </c>
      <c r="K163" s="204">
        <f>SUM(K164)</f>
        <v>122.58</v>
      </c>
      <c r="L163" s="204">
        <f>SUM(L164)</f>
        <v>0</v>
      </c>
      <c r="M163" s="204">
        <f>SUM(M164)</f>
        <v>122.58</v>
      </c>
      <c r="N163" s="204">
        <f>SUM(N164)</f>
        <v>0</v>
      </c>
      <c r="O163" s="204">
        <f>SUM(O164)</f>
        <v>122.58</v>
      </c>
      <c r="P163" s="204">
        <f>SUM(P164)</f>
        <v>0</v>
      </c>
      <c r="Q163" s="204">
        <f>SUM(Q164)</f>
        <v>122.58</v>
      </c>
      <c r="R163" s="204">
        <f>SUM(R164)</f>
        <v>0</v>
      </c>
      <c r="S163" s="204">
        <f>SUM(S164)</f>
        <v>122.58</v>
      </c>
      <c r="T163" s="204">
        <f>SUM(T164)</f>
        <v>0</v>
      </c>
      <c r="U163" s="204">
        <f>SUM(U164)</f>
        <v>122.58</v>
      </c>
      <c r="V163" s="204">
        <f>SUM(V164)</f>
        <v>0</v>
      </c>
      <c r="W163" s="204">
        <f>SUM(W164)</f>
        <v>122.58</v>
      </c>
    </row>
    <row r="164" spans="1:23" ht="25.5">
      <c r="A164" s="207" t="s">
        <v>517</v>
      </c>
      <c r="B164" s="206" t="s">
        <v>381</v>
      </c>
      <c r="C164" s="206" t="s">
        <v>516</v>
      </c>
      <c r="D164" s="206" t="s">
        <v>515</v>
      </c>
      <c r="E164" s="206" t="s">
        <v>514</v>
      </c>
      <c r="F164" s="206"/>
      <c r="G164" s="206"/>
      <c r="H164" s="205"/>
      <c r="I164" s="204"/>
      <c r="J164" s="204">
        <v>122.58</v>
      </c>
      <c r="K164" s="204">
        <f>SUM(I164:J164)</f>
        <v>122.58</v>
      </c>
      <c r="L164" s="204"/>
      <c r="M164" s="204">
        <f>SUM(K164:L164)</f>
        <v>122.58</v>
      </c>
      <c r="N164" s="204"/>
      <c r="O164" s="204">
        <f>SUM(M164:N164)</f>
        <v>122.58</v>
      </c>
      <c r="P164" s="204"/>
      <c r="Q164" s="204">
        <f>SUM(O164:P164)</f>
        <v>122.58</v>
      </c>
      <c r="R164" s="204"/>
      <c r="S164" s="204">
        <f>SUM(Q164:R164)</f>
        <v>122.58</v>
      </c>
      <c r="T164" s="204"/>
      <c r="U164" s="204">
        <f>SUM(S164:T164)</f>
        <v>122.58</v>
      </c>
      <c r="V164" s="204"/>
      <c r="W164" s="204">
        <f>SUM(U164:V164)</f>
        <v>122.58</v>
      </c>
    </row>
    <row r="165" spans="1:23" ht="15">
      <c r="A165" s="207" t="s">
        <v>374</v>
      </c>
      <c r="B165" s="206" t="s">
        <v>381</v>
      </c>
      <c r="C165" s="206" t="s">
        <v>370</v>
      </c>
      <c r="D165" s="206" t="s">
        <v>363</v>
      </c>
      <c r="E165" s="206" t="s">
        <v>350</v>
      </c>
      <c r="F165" s="206"/>
      <c r="G165" s="206"/>
      <c r="H165" s="205"/>
      <c r="I165" s="204">
        <f>SUM(I168,I166)</f>
        <v>0</v>
      </c>
      <c r="J165" s="204">
        <f>SUM(J168,J166)</f>
        <v>0</v>
      </c>
      <c r="K165" s="204">
        <f>SUM(K168,K166)</f>
        <v>0</v>
      </c>
      <c r="L165" s="204">
        <f>SUM(L168,L166)</f>
        <v>71.9</v>
      </c>
      <c r="M165" s="204">
        <f>SUM(M168,M166)</f>
        <v>71.9</v>
      </c>
      <c r="N165" s="204">
        <f>SUM(N168,N166)</f>
        <v>0</v>
      </c>
      <c r="O165" s="204">
        <f>SUM(O168,O166)</f>
        <v>71.9</v>
      </c>
      <c r="P165" s="204">
        <f>SUM(P168,P166)</f>
        <v>0</v>
      </c>
      <c r="Q165" s="204">
        <f>SUM(Q168,Q166)</f>
        <v>71.9</v>
      </c>
      <c r="R165" s="204">
        <f>SUM(R168,R166)</f>
        <v>0</v>
      </c>
      <c r="S165" s="204">
        <f>SUM(S168,S166)</f>
        <v>71.9</v>
      </c>
      <c r="T165" s="204">
        <f>SUM(T168,T166)</f>
        <v>0</v>
      </c>
      <c r="U165" s="204">
        <f>SUM(U168,U166)</f>
        <v>71.9</v>
      </c>
      <c r="V165" s="204">
        <f>SUM(V168,V166)</f>
        <v>0</v>
      </c>
      <c r="W165" s="204">
        <f>SUM(W168,W166)</f>
        <v>71.9</v>
      </c>
    </row>
    <row r="166" spans="1:23" ht="38.25">
      <c r="A166" s="207" t="s">
        <v>513</v>
      </c>
      <c r="B166" s="206" t="s">
        <v>381</v>
      </c>
      <c r="C166" s="206" t="s">
        <v>370</v>
      </c>
      <c r="D166" s="206" t="s">
        <v>512</v>
      </c>
      <c r="E166" s="206" t="s">
        <v>350</v>
      </c>
      <c r="F166" s="206"/>
      <c r="G166" s="206"/>
      <c r="H166" s="205"/>
      <c r="I166" s="204">
        <f>SUM(I167)</f>
        <v>0</v>
      </c>
      <c r="J166" s="204">
        <f>SUM(J167)</f>
        <v>0</v>
      </c>
      <c r="K166" s="204">
        <f>SUM(K167)</f>
        <v>0</v>
      </c>
      <c r="L166" s="204">
        <f>SUM(L167)</f>
        <v>71.5</v>
      </c>
      <c r="M166" s="204">
        <f>SUM(M167)</f>
        <v>71.5</v>
      </c>
      <c r="N166" s="204">
        <f>SUM(N167)</f>
        <v>0</v>
      </c>
      <c r="O166" s="204">
        <f>SUM(O167)</f>
        <v>71.5</v>
      </c>
      <c r="P166" s="204">
        <f>SUM(P167)</f>
        <v>0</v>
      </c>
      <c r="Q166" s="204">
        <f>SUM(Q167)</f>
        <v>71.5</v>
      </c>
      <c r="R166" s="204">
        <f>SUM(R167)</f>
        <v>0</v>
      </c>
      <c r="S166" s="204">
        <f>SUM(S167)</f>
        <v>71.5</v>
      </c>
      <c r="T166" s="204">
        <f>SUM(T167)</f>
        <v>0</v>
      </c>
      <c r="U166" s="204">
        <f>SUM(U167)</f>
        <v>71.5</v>
      </c>
      <c r="V166" s="204">
        <f>SUM(V167)</f>
        <v>0</v>
      </c>
      <c r="W166" s="204">
        <f>SUM(W167)</f>
        <v>71.5</v>
      </c>
    </row>
    <row r="167" spans="1:23" ht="38.25">
      <c r="A167" s="207" t="s">
        <v>356</v>
      </c>
      <c r="B167" s="206" t="s">
        <v>381</v>
      </c>
      <c r="C167" s="206" t="s">
        <v>370</v>
      </c>
      <c r="D167" s="206" t="s">
        <v>512</v>
      </c>
      <c r="E167" s="206" t="s">
        <v>355</v>
      </c>
      <c r="F167" s="206"/>
      <c r="G167" s="206"/>
      <c r="H167" s="205"/>
      <c r="I167" s="204"/>
      <c r="J167" s="204"/>
      <c r="K167" s="204">
        <f>SUM(I167:J167)</f>
        <v>0</v>
      </c>
      <c r="L167" s="204">
        <v>71.5</v>
      </c>
      <c r="M167" s="204">
        <f>SUM(K167:L167)</f>
        <v>71.5</v>
      </c>
      <c r="N167" s="204"/>
      <c r="O167" s="204">
        <f>SUM(M167:N167)</f>
        <v>71.5</v>
      </c>
      <c r="P167" s="204"/>
      <c r="Q167" s="204">
        <f>SUM(O167:P167)</f>
        <v>71.5</v>
      </c>
      <c r="R167" s="204"/>
      <c r="S167" s="204">
        <f>SUM(Q167:R167)</f>
        <v>71.5</v>
      </c>
      <c r="T167" s="204"/>
      <c r="U167" s="204">
        <f>SUM(S167:T167)</f>
        <v>71.5</v>
      </c>
      <c r="V167" s="204"/>
      <c r="W167" s="204">
        <f>SUM(U167:V167)</f>
        <v>71.5</v>
      </c>
    </row>
    <row r="168" spans="1:23" ht="51">
      <c r="A168" s="207" t="s">
        <v>511</v>
      </c>
      <c r="B168" s="206" t="s">
        <v>381</v>
      </c>
      <c r="C168" s="206" t="s">
        <v>370</v>
      </c>
      <c r="D168" s="206" t="s">
        <v>510</v>
      </c>
      <c r="E168" s="206" t="s">
        <v>350</v>
      </c>
      <c r="F168" s="206"/>
      <c r="G168" s="206"/>
      <c r="H168" s="205"/>
      <c r="I168" s="204">
        <f>SUM(I169)</f>
        <v>0</v>
      </c>
      <c r="J168" s="204">
        <f>SUM(J169)</f>
        <v>0</v>
      </c>
      <c r="K168" s="204">
        <f>SUM(K169)</f>
        <v>0</v>
      </c>
      <c r="L168" s="204">
        <f>SUM(L169)</f>
        <v>0.4</v>
      </c>
      <c r="M168" s="204">
        <f>SUM(M169)</f>
        <v>0.4</v>
      </c>
      <c r="N168" s="204">
        <f>SUM(N169)</f>
        <v>0</v>
      </c>
      <c r="O168" s="204">
        <f>SUM(O169)</f>
        <v>0.4</v>
      </c>
      <c r="P168" s="204">
        <f>SUM(P169)</f>
        <v>0</v>
      </c>
      <c r="Q168" s="204">
        <f>SUM(Q169)</f>
        <v>0.4</v>
      </c>
      <c r="R168" s="204">
        <f>SUM(R169)</f>
        <v>0</v>
      </c>
      <c r="S168" s="204">
        <f>SUM(S169)</f>
        <v>0.4</v>
      </c>
      <c r="T168" s="204">
        <f>SUM(T169)</f>
        <v>0</v>
      </c>
      <c r="U168" s="204">
        <f>SUM(U169)</f>
        <v>0.4</v>
      </c>
      <c r="V168" s="204">
        <f>SUM(V169)</f>
        <v>0</v>
      </c>
      <c r="W168" s="204">
        <f>SUM(W169)</f>
        <v>0.4</v>
      </c>
    </row>
    <row r="169" spans="1:23" ht="38.25">
      <c r="A169" s="207" t="s">
        <v>356</v>
      </c>
      <c r="B169" s="206" t="s">
        <v>381</v>
      </c>
      <c r="C169" s="206" t="s">
        <v>370</v>
      </c>
      <c r="D169" s="206" t="s">
        <v>510</v>
      </c>
      <c r="E169" s="206" t="s">
        <v>355</v>
      </c>
      <c r="F169" s="206"/>
      <c r="G169" s="206"/>
      <c r="H169" s="205"/>
      <c r="I169" s="204"/>
      <c r="J169" s="204"/>
      <c r="K169" s="204">
        <f>SUM(I169:J169)</f>
        <v>0</v>
      </c>
      <c r="L169" s="204">
        <v>0.4</v>
      </c>
      <c r="M169" s="204">
        <f>SUM(K169:L169)</f>
        <v>0.4</v>
      </c>
      <c r="N169" s="204"/>
      <c r="O169" s="204">
        <f>SUM(M169:N169)</f>
        <v>0.4</v>
      </c>
      <c r="P169" s="204"/>
      <c r="Q169" s="204">
        <f>SUM(O169:P169)</f>
        <v>0.4</v>
      </c>
      <c r="R169" s="204"/>
      <c r="S169" s="204">
        <f>SUM(Q169:R169)</f>
        <v>0.4</v>
      </c>
      <c r="T169" s="204"/>
      <c r="U169" s="204">
        <f>SUM(S169:T169)</f>
        <v>0.4</v>
      </c>
      <c r="V169" s="204"/>
      <c r="W169" s="204">
        <f>SUM(U169:V169)</f>
        <v>0.4</v>
      </c>
    </row>
    <row r="170" spans="1:23" ht="26.25" customHeight="1">
      <c r="A170" s="207" t="s">
        <v>509</v>
      </c>
      <c r="B170" s="206" t="s">
        <v>381</v>
      </c>
      <c r="C170" s="206" t="s">
        <v>506</v>
      </c>
      <c r="D170" s="206" t="s">
        <v>363</v>
      </c>
      <c r="E170" s="206" t="s">
        <v>350</v>
      </c>
      <c r="F170" s="206"/>
      <c r="G170" s="206"/>
      <c r="H170" s="205"/>
      <c r="I170" s="204">
        <f>SUM(I171)</f>
        <v>156</v>
      </c>
      <c r="J170" s="204">
        <f>SUM(J171)</f>
        <v>0</v>
      </c>
      <c r="K170" s="204">
        <f>SUM(K171)</f>
        <v>156</v>
      </c>
      <c r="L170" s="204">
        <f>SUM(L171)</f>
        <v>0</v>
      </c>
      <c r="M170" s="204">
        <f>SUM(M171)</f>
        <v>156</v>
      </c>
      <c r="N170" s="204">
        <f>SUM(N171)</f>
        <v>0</v>
      </c>
      <c r="O170" s="204">
        <f>SUM(O171)</f>
        <v>156</v>
      </c>
      <c r="P170" s="204">
        <f>SUM(P171)</f>
        <v>0</v>
      </c>
      <c r="Q170" s="204">
        <f>SUM(Q171)</f>
        <v>156</v>
      </c>
      <c r="R170" s="204">
        <f>SUM(R171)</f>
        <v>0</v>
      </c>
      <c r="S170" s="204">
        <f>SUM(S171)</f>
        <v>156</v>
      </c>
      <c r="T170" s="204">
        <f>SUM(T171)</f>
        <v>0</v>
      </c>
      <c r="U170" s="204">
        <f>SUM(U171)</f>
        <v>156</v>
      </c>
      <c r="V170" s="204">
        <f>SUM(V171)</f>
        <v>0</v>
      </c>
      <c r="W170" s="204">
        <f>SUM(W171)</f>
        <v>156</v>
      </c>
    </row>
    <row r="171" spans="1:23" ht="38.25">
      <c r="A171" s="212" t="s">
        <v>508</v>
      </c>
      <c r="B171" s="206" t="s">
        <v>381</v>
      </c>
      <c r="C171" s="206" t="s">
        <v>506</v>
      </c>
      <c r="D171" s="206" t="s">
        <v>505</v>
      </c>
      <c r="E171" s="206" t="s">
        <v>350</v>
      </c>
      <c r="F171" s="206"/>
      <c r="G171" s="206"/>
      <c r="H171" s="205"/>
      <c r="I171" s="204">
        <f>SUM(I172)</f>
        <v>156</v>
      </c>
      <c r="J171" s="204">
        <f>SUM(J172)</f>
        <v>0</v>
      </c>
      <c r="K171" s="204">
        <f>SUM(K172)</f>
        <v>156</v>
      </c>
      <c r="L171" s="204">
        <f>SUM(L172)</f>
        <v>0</v>
      </c>
      <c r="M171" s="204">
        <f>SUM(M172)</f>
        <v>156</v>
      </c>
      <c r="N171" s="204">
        <f>SUM(N172)</f>
        <v>0</v>
      </c>
      <c r="O171" s="204">
        <f>SUM(O172)</f>
        <v>156</v>
      </c>
      <c r="P171" s="204">
        <f>SUM(P172)</f>
        <v>0</v>
      </c>
      <c r="Q171" s="204">
        <f>SUM(Q172)</f>
        <v>156</v>
      </c>
      <c r="R171" s="204">
        <f>SUM(R172)</f>
        <v>0</v>
      </c>
      <c r="S171" s="204">
        <f>SUM(S172)</f>
        <v>156</v>
      </c>
      <c r="T171" s="204">
        <f>SUM(T172)</f>
        <v>0</v>
      </c>
      <c r="U171" s="204">
        <f>SUM(U172)</f>
        <v>156</v>
      </c>
      <c r="V171" s="204">
        <f>SUM(V172)</f>
        <v>0</v>
      </c>
      <c r="W171" s="204">
        <f>SUM(W172)</f>
        <v>156</v>
      </c>
    </row>
    <row r="172" spans="1:23" ht="38.25">
      <c r="A172" s="207" t="s">
        <v>507</v>
      </c>
      <c r="B172" s="206" t="s">
        <v>381</v>
      </c>
      <c r="C172" s="206" t="s">
        <v>506</v>
      </c>
      <c r="D172" s="206" t="s">
        <v>505</v>
      </c>
      <c r="E172" s="206" t="s">
        <v>504</v>
      </c>
      <c r="F172" s="206"/>
      <c r="G172" s="206"/>
      <c r="H172" s="205"/>
      <c r="I172" s="204">
        <v>156</v>
      </c>
      <c r="J172" s="204"/>
      <c r="K172" s="204">
        <f>SUM(I172:J172)</f>
        <v>156</v>
      </c>
      <c r="L172" s="204"/>
      <c r="M172" s="204">
        <f>SUM(K172:L172)</f>
        <v>156</v>
      </c>
      <c r="N172" s="204"/>
      <c r="O172" s="204">
        <f>SUM(M172:N172)</f>
        <v>156</v>
      </c>
      <c r="P172" s="204"/>
      <c r="Q172" s="204">
        <f>SUM(O172:P172)</f>
        <v>156</v>
      </c>
      <c r="R172" s="204"/>
      <c r="S172" s="204">
        <f>SUM(Q172:R172)</f>
        <v>156</v>
      </c>
      <c r="T172" s="204"/>
      <c r="U172" s="204">
        <f>SUM(S172:T172)</f>
        <v>156</v>
      </c>
      <c r="V172" s="204"/>
      <c r="W172" s="204">
        <f>SUM(U172:V172)</f>
        <v>156</v>
      </c>
    </row>
    <row r="173" spans="1:23" ht="15">
      <c r="A173" s="207" t="s">
        <v>503</v>
      </c>
      <c r="B173" s="206" t="s">
        <v>381</v>
      </c>
      <c r="C173" s="206" t="s">
        <v>502</v>
      </c>
      <c r="D173" s="206" t="s">
        <v>363</v>
      </c>
      <c r="E173" s="206" t="s">
        <v>350</v>
      </c>
      <c r="F173" s="206"/>
      <c r="G173" s="206"/>
      <c r="H173" s="205"/>
      <c r="I173" s="204">
        <f>SUM(I174)</f>
        <v>2100.1</v>
      </c>
      <c r="J173" s="204">
        <f>SUM(J174)</f>
        <v>0</v>
      </c>
      <c r="K173" s="204">
        <f>SUM(K174)</f>
        <v>2100.1</v>
      </c>
      <c r="L173" s="204">
        <f>SUM(L174)</f>
        <v>0</v>
      </c>
      <c r="M173" s="204">
        <f>SUM(M174)</f>
        <v>2100.1</v>
      </c>
      <c r="N173" s="204">
        <f>SUM(N174)</f>
        <v>0</v>
      </c>
      <c r="O173" s="204">
        <f>SUM(O174)</f>
        <v>2100.1</v>
      </c>
      <c r="P173" s="204">
        <f>SUM(P174)</f>
        <v>0</v>
      </c>
      <c r="Q173" s="204">
        <f>SUM(Q174)</f>
        <v>2100.1</v>
      </c>
      <c r="R173" s="204">
        <f>SUM(R174)</f>
        <v>0</v>
      </c>
      <c r="S173" s="204">
        <f>SUM(S174)</f>
        <v>2100.1</v>
      </c>
      <c r="T173" s="204">
        <f>SUM(T174)</f>
        <v>0</v>
      </c>
      <c r="U173" s="204">
        <f>SUM(U174)</f>
        <v>2100.1</v>
      </c>
      <c r="V173" s="204">
        <f>SUM(V174)</f>
        <v>19</v>
      </c>
      <c r="W173" s="204">
        <f>SUM(W174)</f>
        <v>2119.1</v>
      </c>
    </row>
    <row r="174" spans="1:23" ht="15">
      <c r="A174" s="207" t="s">
        <v>501</v>
      </c>
      <c r="B174" s="206" t="s">
        <v>381</v>
      </c>
      <c r="C174" s="206" t="s">
        <v>498</v>
      </c>
      <c r="D174" s="206" t="s">
        <v>363</v>
      </c>
      <c r="E174" s="206" t="s">
        <v>350</v>
      </c>
      <c r="F174" s="206"/>
      <c r="G174" s="206"/>
      <c r="H174" s="205"/>
      <c r="I174" s="204">
        <f>SUM(I177,I175)</f>
        <v>2100.1</v>
      </c>
      <c r="J174" s="204">
        <f>SUM(J177,J175)</f>
        <v>0</v>
      </c>
      <c r="K174" s="204">
        <f>SUM(K177,K175)</f>
        <v>2100.1</v>
      </c>
      <c r="L174" s="204">
        <f>SUM(L177,L175)</f>
        <v>0</v>
      </c>
      <c r="M174" s="204">
        <f>SUM(M177,M175)</f>
        <v>2100.1</v>
      </c>
      <c r="N174" s="204">
        <f>SUM(N177,N175)</f>
        <v>0</v>
      </c>
      <c r="O174" s="204">
        <f>SUM(O177,O175)</f>
        <v>2100.1</v>
      </c>
      <c r="P174" s="204">
        <f>SUM(P177,P175)</f>
        <v>0</v>
      </c>
      <c r="Q174" s="204">
        <f>SUM(Q177,Q175)</f>
        <v>2100.1</v>
      </c>
      <c r="R174" s="204">
        <f>SUM(R177,R175)</f>
        <v>0</v>
      </c>
      <c r="S174" s="204">
        <f>SUM(S177,S175)</f>
        <v>2100.1</v>
      </c>
      <c r="T174" s="204">
        <f>SUM(T177,T175)</f>
        <v>0</v>
      </c>
      <c r="U174" s="204">
        <f>SUM(U177,U175)</f>
        <v>2100.1</v>
      </c>
      <c r="V174" s="204">
        <f>SUM(V177,V175)</f>
        <v>19</v>
      </c>
      <c r="W174" s="204">
        <f>SUM(W177,W175)</f>
        <v>2119.1</v>
      </c>
    </row>
    <row r="175" spans="1:23" ht="25.5">
      <c r="A175" s="212" t="s">
        <v>382</v>
      </c>
      <c r="B175" s="206" t="s">
        <v>381</v>
      </c>
      <c r="C175" s="206" t="s">
        <v>498</v>
      </c>
      <c r="D175" s="206" t="s">
        <v>500</v>
      </c>
      <c r="E175" s="206" t="s">
        <v>350</v>
      </c>
      <c r="F175" s="206"/>
      <c r="G175" s="206"/>
      <c r="H175" s="205"/>
      <c r="I175" s="204">
        <f>SUM(I176)</f>
        <v>1960.1</v>
      </c>
      <c r="J175" s="204">
        <f>SUM(J176)</f>
        <v>0</v>
      </c>
      <c r="K175" s="204">
        <f>SUM(K176)</f>
        <v>1960.1</v>
      </c>
      <c r="L175" s="204">
        <f>SUM(L176)</f>
        <v>0</v>
      </c>
      <c r="M175" s="204">
        <f>SUM(M176)</f>
        <v>1960.1</v>
      </c>
      <c r="N175" s="204">
        <f>SUM(N176)</f>
        <v>0</v>
      </c>
      <c r="O175" s="204">
        <f>SUM(O176)</f>
        <v>1960.1</v>
      </c>
      <c r="P175" s="204">
        <f>SUM(P176)</f>
        <v>0</v>
      </c>
      <c r="Q175" s="204">
        <f>SUM(Q176)</f>
        <v>1960.1</v>
      </c>
      <c r="R175" s="204">
        <f>SUM(R176)</f>
        <v>0</v>
      </c>
      <c r="S175" s="204">
        <f>SUM(S176)</f>
        <v>1960.1</v>
      </c>
      <c r="T175" s="204">
        <f>SUM(T176)</f>
        <v>0</v>
      </c>
      <c r="U175" s="204">
        <f>SUM(U176)</f>
        <v>1960.1</v>
      </c>
      <c r="V175" s="204">
        <f>SUM(V176)</f>
        <v>19</v>
      </c>
      <c r="W175" s="204">
        <f>SUM(W176)</f>
        <v>1979.1</v>
      </c>
    </row>
    <row r="176" spans="1:23" ht="76.5">
      <c r="A176" s="207" t="s">
        <v>434</v>
      </c>
      <c r="B176" s="206" t="s">
        <v>381</v>
      </c>
      <c r="C176" s="206" t="s">
        <v>498</v>
      </c>
      <c r="D176" s="206" t="s">
        <v>500</v>
      </c>
      <c r="E176" s="206" t="s">
        <v>433</v>
      </c>
      <c r="F176" s="206"/>
      <c r="G176" s="206"/>
      <c r="H176" s="205"/>
      <c r="I176" s="204">
        <v>1960.1</v>
      </c>
      <c r="J176" s="204"/>
      <c r="K176" s="204">
        <f>SUM(I176:J176)</f>
        <v>1960.1</v>
      </c>
      <c r="L176" s="204"/>
      <c r="M176" s="204">
        <f>SUM(K176:L176)</f>
        <v>1960.1</v>
      </c>
      <c r="N176" s="204"/>
      <c r="O176" s="204">
        <f>SUM(M176:N176)</f>
        <v>1960.1</v>
      </c>
      <c r="P176" s="204"/>
      <c r="Q176" s="204">
        <f>SUM(O176:P176)</f>
        <v>1960.1</v>
      </c>
      <c r="R176" s="204"/>
      <c r="S176" s="204">
        <f>SUM(Q176:R176)</f>
        <v>1960.1</v>
      </c>
      <c r="T176" s="204"/>
      <c r="U176" s="204">
        <f>SUM(S176:T176)</f>
        <v>1960.1</v>
      </c>
      <c r="V176" s="204">
        <v>19</v>
      </c>
      <c r="W176" s="204">
        <f>SUM(U176:V176)</f>
        <v>1979.1</v>
      </c>
    </row>
    <row r="177" spans="1:23" ht="38.25">
      <c r="A177" s="207" t="s">
        <v>499</v>
      </c>
      <c r="B177" s="206" t="s">
        <v>381</v>
      </c>
      <c r="C177" s="206" t="s">
        <v>498</v>
      </c>
      <c r="D177" s="206" t="s">
        <v>497</v>
      </c>
      <c r="E177" s="206" t="s">
        <v>350</v>
      </c>
      <c r="F177" s="206"/>
      <c r="G177" s="206"/>
      <c r="H177" s="205"/>
      <c r="I177" s="204">
        <f>SUM(I178:I179)</f>
        <v>140</v>
      </c>
      <c r="J177" s="204">
        <f>SUM(J178:J179)</f>
        <v>0</v>
      </c>
      <c r="K177" s="204">
        <f>SUM(K178:K179)</f>
        <v>140</v>
      </c>
      <c r="L177" s="204">
        <f>SUM(L178:L179)</f>
        <v>0</v>
      </c>
      <c r="M177" s="204">
        <f>SUM(M178:M179)</f>
        <v>140</v>
      </c>
      <c r="N177" s="204">
        <f>SUM(N178:N179)</f>
        <v>0</v>
      </c>
      <c r="O177" s="204">
        <f>SUM(O178:O179)</f>
        <v>140</v>
      </c>
      <c r="P177" s="204">
        <f>SUM(P178:P179)</f>
        <v>0</v>
      </c>
      <c r="Q177" s="204">
        <f>SUM(Q178:Q179)</f>
        <v>140</v>
      </c>
      <c r="R177" s="204">
        <f>SUM(R178:R179)</f>
        <v>0</v>
      </c>
      <c r="S177" s="204">
        <f>SUM(S178:S179)</f>
        <v>140</v>
      </c>
      <c r="T177" s="204">
        <f>SUM(T178:T179)</f>
        <v>0</v>
      </c>
      <c r="U177" s="204">
        <f>SUM(U178:U179)</f>
        <v>140</v>
      </c>
      <c r="V177" s="204">
        <f>SUM(V178:V179)</f>
        <v>0</v>
      </c>
      <c r="W177" s="204">
        <f>SUM(W178:W179)</f>
        <v>140</v>
      </c>
    </row>
    <row r="178" spans="1:23" ht="27.75" customHeight="1">
      <c r="A178" s="207" t="s">
        <v>421</v>
      </c>
      <c r="B178" s="206" t="s">
        <v>381</v>
      </c>
      <c r="C178" s="206" t="s">
        <v>498</v>
      </c>
      <c r="D178" s="206" t="s">
        <v>497</v>
      </c>
      <c r="E178" s="206" t="s">
        <v>492</v>
      </c>
      <c r="F178" s="206"/>
      <c r="G178" s="206"/>
      <c r="H178" s="205"/>
      <c r="I178" s="204"/>
      <c r="J178" s="204">
        <v>0.4</v>
      </c>
      <c r="K178" s="204">
        <f>SUM(I178:J178)</f>
        <v>0.4</v>
      </c>
      <c r="L178" s="204"/>
      <c r="M178" s="204">
        <f>SUM(K178:L178)</f>
        <v>0.4</v>
      </c>
      <c r="N178" s="204"/>
      <c r="O178" s="204">
        <f>SUM(M178:N178)</f>
        <v>0.4</v>
      </c>
      <c r="P178" s="204"/>
      <c r="Q178" s="204">
        <f>SUM(O178:P178)</f>
        <v>0.4</v>
      </c>
      <c r="R178" s="204"/>
      <c r="S178" s="204">
        <f>SUM(Q178:R178)</f>
        <v>0.4</v>
      </c>
      <c r="T178" s="204"/>
      <c r="U178" s="204">
        <f>SUM(S178:T178)</f>
        <v>0.4</v>
      </c>
      <c r="V178" s="204"/>
      <c r="W178" s="204">
        <f>SUM(U178:V178)</f>
        <v>0.4</v>
      </c>
    </row>
    <row r="179" spans="1:23" ht="38.25">
      <c r="A179" s="207" t="s">
        <v>356</v>
      </c>
      <c r="B179" s="206" t="s">
        <v>381</v>
      </c>
      <c r="C179" s="206" t="s">
        <v>498</v>
      </c>
      <c r="D179" s="206" t="s">
        <v>497</v>
      </c>
      <c r="E179" s="206" t="s">
        <v>355</v>
      </c>
      <c r="F179" s="206"/>
      <c r="G179" s="206"/>
      <c r="H179" s="205"/>
      <c r="I179" s="204">
        <v>140</v>
      </c>
      <c r="J179" s="204">
        <v>-0.4</v>
      </c>
      <c r="K179" s="204">
        <f>SUM(I179:J179)</f>
        <v>139.6</v>
      </c>
      <c r="L179" s="204"/>
      <c r="M179" s="204">
        <f>SUM(K179:L179)</f>
        <v>139.6</v>
      </c>
      <c r="N179" s="204"/>
      <c r="O179" s="204">
        <f>SUM(M179:N179)</f>
        <v>139.6</v>
      </c>
      <c r="P179" s="204"/>
      <c r="Q179" s="204">
        <f>SUM(O179:P179)</f>
        <v>139.6</v>
      </c>
      <c r="R179" s="204"/>
      <c r="S179" s="204">
        <f>SUM(Q179:R179)</f>
        <v>139.6</v>
      </c>
      <c r="T179" s="204"/>
      <c r="U179" s="204">
        <f>SUM(S179:T179)</f>
        <v>139.6</v>
      </c>
      <c r="V179" s="204"/>
      <c r="W179" s="204">
        <f>SUM(U179:V179)</f>
        <v>139.6</v>
      </c>
    </row>
    <row r="180" spans="1:23" ht="51">
      <c r="A180" s="210" t="s">
        <v>496</v>
      </c>
      <c r="B180" s="209" t="s">
        <v>420</v>
      </c>
      <c r="C180" s="209" t="s">
        <v>347</v>
      </c>
      <c r="D180" s="209" t="s">
        <v>363</v>
      </c>
      <c r="E180" s="209" t="s">
        <v>350</v>
      </c>
      <c r="F180" s="209" t="s">
        <v>347</v>
      </c>
      <c r="G180" s="209" t="s">
        <v>347</v>
      </c>
      <c r="H180" s="208">
        <v>0</v>
      </c>
      <c r="I180" s="201">
        <f>SUM(I181,I200,I204)</f>
        <v>3281.8999999999996</v>
      </c>
      <c r="J180" s="201">
        <f>SUM(J181,J200,J204)</f>
        <v>-13.899999999999636</v>
      </c>
      <c r="K180" s="201">
        <f>SUM(K181,K200,K204)</f>
        <v>3268</v>
      </c>
      <c r="L180" s="201">
        <f>SUM(L181,L200,L204)</f>
        <v>0</v>
      </c>
      <c r="M180" s="201">
        <f>SUM(M181,M200,M204)</f>
        <v>3268</v>
      </c>
      <c r="N180" s="201">
        <f>SUM(N181,N200,N204)</f>
        <v>0</v>
      </c>
      <c r="O180" s="201">
        <f>SUM(O181,O200,O204)</f>
        <v>3267.9999999999995</v>
      </c>
      <c r="P180" s="201">
        <f>SUM(P181,P200,P204)</f>
        <v>18.3</v>
      </c>
      <c r="Q180" s="201">
        <f>SUM(Q181,Q200,Q204)</f>
        <v>3286.2999999999997</v>
      </c>
      <c r="R180" s="201">
        <f>SUM(R181,R200,R204)</f>
        <v>0</v>
      </c>
      <c r="S180" s="201">
        <f>SUM(S181,S200,S204)</f>
        <v>3286.2999999999997</v>
      </c>
      <c r="T180" s="201">
        <f>SUM(T181,T200,T204)</f>
        <v>55.5</v>
      </c>
      <c r="U180" s="201">
        <f>SUM(U181,U200,U204)</f>
        <v>3341.7999999999997</v>
      </c>
      <c r="V180" s="219">
        <f>SUM(V181,V200,V204)</f>
        <v>139.8</v>
      </c>
      <c r="W180" s="219">
        <f>SUM(W181,W200,W204)</f>
        <v>3481.6</v>
      </c>
    </row>
    <row r="181" spans="1:23" ht="15">
      <c r="A181" s="207" t="s">
        <v>495</v>
      </c>
      <c r="B181" s="206" t="s">
        <v>420</v>
      </c>
      <c r="C181" s="206" t="s">
        <v>494</v>
      </c>
      <c r="D181" s="206" t="s">
        <v>363</v>
      </c>
      <c r="E181" s="206" t="s">
        <v>350</v>
      </c>
      <c r="F181" s="206" t="s">
        <v>347</v>
      </c>
      <c r="G181" s="206" t="s">
        <v>347</v>
      </c>
      <c r="H181" s="205">
        <v>0</v>
      </c>
      <c r="I181" s="204">
        <f>SUM(I182,I195)</f>
        <v>2946.3999999999996</v>
      </c>
      <c r="J181" s="204">
        <f>SUM(J182,J195)</f>
        <v>-13.899999999999636</v>
      </c>
      <c r="K181" s="204">
        <f>SUM(K182,K195)</f>
        <v>2932.5</v>
      </c>
      <c r="L181" s="204">
        <f>SUM(L182,L195)</f>
        <v>0</v>
      </c>
      <c r="M181" s="204">
        <f>SUM(M182,M195)</f>
        <v>2932.5</v>
      </c>
      <c r="N181" s="204">
        <f>SUM(N182,N195)</f>
        <v>0</v>
      </c>
      <c r="O181" s="204">
        <f>SUM(O182,O195)</f>
        <v>2932.4999999999995</v>
      </c>
      <c r="P181" s="204">
        <f>SUM(P182,P195)</f>
        <v>0</v>
      </c>
      <c r="Q181" s="204">
        <f>SUM(Q182,Q195)</f>
        <v>2932.4999999999995</v>
      </c>
      <c r="R181" s="204">
        <f>SUM(R182,R195)</f>
        <v>0</v>
      </c>
      <c r="S181" s="204">
        <f>SUM(S182,S195)</f>
        <v>2932.4999999999995</v>
      </c>
      <c r="T181" s="204">
        <f>SUM(T182,T195)</f>
        <v>0</v>
      </c>
      <c r="U181" s="204">
        <f>SUM(U182,U195)</f>
        <v>2932.4999999999995</v>
      </c>
      <c r="V181" s="214">
        <f>SUM(V182,V195)</f>
        <v>139.8</v>
      </c>
      <c r="W181" s="214">
        <f>SUM(W182,W195)</f>
        <v>3072.2999999999997</v>
      </c>
    </row>
    <row r="182" spans="1:23" ht="51">
      <c r="A182" s="207" t="s">
        <v>493</v>
      </c>
      <c r="B182" s="206" t="s">
        <v>420</v>
      </c>
      <c r="C182" s="206" t="s">
        <v>491</v>
      </c>
      <c r="D182" s="206" t="s">
        <v>363</v>
      </c>
      <c r="E182" s="206" t="s">
        <v>350</v>
      </c>
      <c r="F182" s="206" t="s">
        <v>347</v>
      </c>
      <c r="G182" s="206" t="s">
        <v>347</v>
      </c>
      <c r="H182" s="205">
        <v>0</v>
      </c>
      <c r="I182" s="204">
        <f>SUM(I189,I183)</f>
        <v>2640.7</v>
      </c>
      <c r="J182" s="204">
        <f>SUM(J189,J183)</f>
        <v>-13.899999999999636</v>
      </c>
      <c r="K182" s="204">
        <f>SUM(K189,K183)</f>
        <v>2626.8</v>
      </c>
      <c r="L182" s="204">
        <f>SUM(L189,L183)</f>
        <v>0</v>
      </c>
      <c r="M182" s="204">
        <f>SUM(M189,M183)</f>
        <v>2626.8</v>
      </c>
      <c r="N182" s="204">
        <f>SUM(N189,N183)</f>
        <v>0</v>
      </c>
      <c r="O182" s="204">
        <f>SUM(O189,O183)</f>
        <v>2626.7999999999997</v>
      </c>
      <c r="P182" s="204">
        <f>SUM(P189,P183)</f>
        <v>0</v>
      </c>
      <c r="Q182" s="204">
        <f>SUM(Q189,Q183)</f>
        <v>2626.7999999999997</v>
      </c>
      <c r="R182" s="204">
        <f>SUM(R189,R183)</f>
        <v>0</v>
      </c>
      <c r="S182" s="204">
        <f>SUM(S189,S183)</f>
        <v>2626.7999999999997</v>
      </c>
      <c r="T182" s="204">
        <f>SUM(T189,T183)</f>
        <v>0</v>
      </c>
      <c r="U182" s="204">
        <f>SUM(U189,U183)</f>
        <v>2626.7999999999997</v>
      </c>
      <c r="V182" s="214">
        <f>SUM(V189,V183)</f>
        <v>139.8</v>
      </c>
      <c r="W182" s="214">
        <f>SUM(W189,W183)</f>
        <v>2766.6</v>
      </c>
    </row>
    <row r="183" spans="1:23" ht="25.5">
      <c r="A183" s="207" t="s">
        <v>361</v>
      </c>
      <c r="B183" s="206" t="s">
        <v>420</v>
      </c>
      <c r="C183" s="206" t="s">
        <v>491</v>
      </c>
      <c r="D183" s="206" t="s">
        <v>362</v>
      </c>
      <c r="E183" s="206" t="s">
        <v>350</v>
      </c>
      <c r="F183" s="206"/>
      <c r="G183" s="206"/>
      <c r="H183" s="205"/>
      <c r="I183" s="204">
        <f>SUM(I184:I188)</f>
        <v>0</v>
      </c>
      <c r="J183" s="204">
        <f>SUM(J184:J188)</f>
        <v>2626.8</v>
      </c>
      <c r="K183" s="204">
        <f>SUM(K184:K188)</f>
        <v>2626.8</v>
      </c>
      <c r="L183" s="214">
        <f>SUM(L184:L188)</f>
        <v>0</v>
      </c>
      <c r="M183" s="214">
        <f>SUM(M184:M188)</f>
        <v>2626.8</v>
      </c>
      <c r="N183" s="214">
        <f>SUM(N184:N188)</f>
        <v>0</v>
      </c>
      <c r="O183" s="214">
        <f>SUM(O184:O188)</f>
        <v>2626.7999999999997</v>
      </c>
      <c r="P183" s="214">
        <f>SUM(P184:P188)</f>
        <v>0</v>
      </c>
      <c r="Q183" s="214">
        <f>SUM(Q184:Q188)</f>
        <v>2626.7999999999997</v>
      </c>
      <c r="R183" s="214">
        <f>SUM(R184:R188)</f>
        <v>0</v>
      </c>
      <c r="S183" s="214">
        <f>SUM(S184:S188)</f>
        <v>2626.7999999999997</v>
      </c>
      <c r="T183" s="214">
        <f>SUM(T184:T188)</f>
        <v>0</v>
      </c>
      <c r="U183" s="214">
        <f>SUM(U184:U188)</f>
        <v>2626.7999999999997</v>
      </c>
      <c r="V183" s="215">
        <f>SUM(V184:V188)</f>
        <v>139.8</v>
      </c>
      <c r="W183" s="215">
        <f>SUM(W184:W188)</f>
        <v>2766.6</v>
      </c>
    </row>
    <row r="184" spans="1:23" ht="25.5">
      <c r="A184" s="207" t="s">
        <v>360</v>
      </c>
      <c r="B184" s="206" t="s">
        <v>420</v>
      </c>
      <c r="C184" s="206" t="s">
        <v>491</v>
      </c>
      <c r="D184" s="206" t="s">
        <v>362</v>
      </c>
      <c r="E184" s="206" t="s">
        <v>359</v>
      </c>
      <c r="F184" s="206"/>
      <c r="G184" s="206"/>
      <c r="H184" s="205"/>
      <c r="I184" s="204"/>
      <c r="J184" s="204">
        <v>2235.8</v>
      </c>
      <c r="K184" s="204">
        <f>SUM(I184:J184)</f>
        <v>2235.8</v>
      </c>
      <c r="L184" s="214"/>
      <c r="M184" s="214">
        <f>SUM(K184:L184)</f>
        <v>2235.8</v>
      </c>
      <c r="N184" s="214">
        <v>54.7</v>
      </c>
      <c r="O184" s="214">
        <f>SUM(M184:N184)</f>
        <v>2290.5</v>
      </c>
      <c r="P184" s="214"/>
      <c r="Q184" s="214">
        <f>SUM(O184:P184)</f>
        <v>2290.5</v>
      </c>
      <c r="R184" s="214"/>
      <c r="S184" s="214">
        <f>SUM(Q184:R184)</f>
        <v>2290.5</v>
      </c>
      <c r="T184" s="214"/>
      <c r="U184" s="214">
        <f>SUM(S184:T184)</f>
        <v>2290.5</v>
      </c>
      <c r="V184" s="214">
        <v>223.63237</v>
      </c>
      <c r="W184" s="214">
        <f>SUM(U184:V184)</f>
        <v>2514.13237</v>
      </c>
    </row>
    <row r="185" spans="1:23" ht="25.5">
      <c r="A185" s="207" t="s">
        <v>421</v>
      </c>
      <c r="B185" s="206" t="s">
        <v>420</v>
      </c>
      <c r="C185" s="206" t="s">
        <v>491</v>
      </c>
      <c r="D185" s="206" t="s">
        <v>362</v>
      </c>
      <c r="E185" s="206" t="s">
        <v>492</v>
      </c>
      <c r="F185" s="206"/>
      <c r="G185" s="206"/>
      <c r="H185" s="205"/>
      <c r="I185" s="204"/>
      <c r="J185" s="204">
        <v>3</v>
      </c>
      <c r="K185" s="204">
        <f>SUM(I185:J185)</f>
        <v>3</v>
      </c>
      <c r="L185" s="214">
        <v>-0.038</v>
      </c>
      <c r="M185" s="214">
        <f>SUM(K185:L185)</f>
        <v>2.962</v>
      </c>
      <c r="N185" s="214"/>
      <c r="O185" s="214">
        <f>SUM(M185:N185)</f>
        <v>2.962</v>
      </c>
      <c r="P185" s="214"/>
      <c r="Q185" s="214">
        <f>SUM(O185:P185)</f>
        <v>2.962</v>
      </c>
      <c r="R185" s="214"/>
      <c r="S185" s="214">
        <f>SUM(Q185:R185)</f>
        <v>2.962</v>
      </c>
      <c r="T185" s="214"/>
      <c r="U185" s="214">
        <f>SUM(S185:T185)</f>
        <v>2.962</v>
      </c>
      <c r="V185" s="214">
        <v>-2.562</v>
      </c>
      <c r="W185" s="214">
        <f>SUM(U185:V185)</f>
        <v>0.40000000000000036</v>
      </c>
    </row>
    <row r="186" spans="1:23" ht="38.25">
      <c r="A186" s="207" t="s">
        <v>358</v>
      </c>
      <c r="B186" s="206" t="s">
        <v>420</v>
      </c>
      <c r="C186" s="206" t="s">
        <v>491</v>
      </c>
      <c r="D186" s="206" t="s">
        <v>362</v>
      </c>
      <c r="E186" s="206" t="s">
        <v>357</v>
      </c>
      <c r="F186" s="206"/>
      <c r="G186" s="206"/>
      <c r="H186" s="205"/>
      <c r="I186" s="204"/>
      <c r="J186" s="204">
        <v>297.4</v>
      </c>
      <c r="K186" s="204">
        <f>SUM(I186:J186)</f>
        <v>297.4</v>
      </c>
      <c r="L186" s="214"/>
      <c r="M186" s="214">
        <f>SUM(K186:L186)</f>
        <v>297.4</v>
      </c>
      <c r="N186" s="214">
        <v>-26.7</v>
      </c>
      <c r="O186" s="214">
        <f>SUM(M186:N186)</f>
        <v>270.7</v>
      </c>
      <c r="P186" s="214"/>
      <c r="Q186" s="214">
        <f>SUM(O186:P186)</f>
        <v>270.7</v>
      </c>
      <c r="R186" s="214"/>
      <c r="S186" s="214">
        <f>SUM(Q186:R186)</f>
        <v>270.7</v>
      </c>
      <c r="T186" s="214"/>
      <c r="U186" s="214">
        <f>SUM(S186:T186)</f>
        <v>270.7</v>
      </c>
      <c r="V186" s="215">
        <v>-58.27037</v>
      </c>
      <c r="W186" s="215">
        <f>SUM(U186:V186)</f>
        <v>212.42962999999997</v>
      </c>
    </row>
    <row r="187" spans="1:23" ht="38.25">
      <c r="A187" s="207" t="s">
        <v>356</v>
      </c>
      <c r="B187" s="206" t="s">
        <v>420</v>
      </c>
      <c r="C187" s="206" t="s">
        <v>491</v>
      </c>
      <c r="D187" s="206" t="s">
        <v>362</v>
      </c>
      <c r="E187" s="206" t="s">
        <v>355</v>
      </c>
      <c r="F187" s="206"/>
      <c r="G187" s="206"/>
      <c r="H187" s="205"/>
      <c r="I187" s="204"/>
      <c r="J187" s="204">
        <v>65.6</v>
      </c>
      <c r="K187" s="204">
        <f>SUM(I187:J187)</f>
        <v>65.6</v>
      </c>
      <c r="L187" s="214">
        <v>0.038</v>
      </c>
      <c r="M187" s="214">
        <f>SUM(K187:L187)</f>
        <v>65.63799999999999</v>
      </c>
      <c r="N187" s="214">
        <v>-18</v>
      </c>
      <c r="O187" s="214">
        <f>SUM(M187:N187)</f>
        <v>47.63799999999999</v>
      </c>
      <c r="P187" s="214"/>
      <c r="Q187" s="214">
        <f>SUM(O187:P187)</f>
        <v>47.63799999999999</v>
      </c>
      <c r="R187" s="214"/>
      <c r="S187" s="214">
        <f>SUM(Q187:R187)</f>
        <v>47.63799999999999</v>
      </c>
      <c r="T187" s="214"/>
      <c r="U187" s="214">
        <f>SUM(S187:T187)</f>
        <v>47.63799999999999</v>
      </c>
      <c r="V187" s="214">
        <v>-13</v>
      </c>
      <c r="W187" s="214">
        <f>SUM(U187:V187)</f>
        <v>34.63799999999999</v>
      </c>
    </row>
    <row r="188" spans="1:23" ht="25.5">
      <c r="A188" s="207" t="s">
        <v>354</v>
      </c>
      <c r="B188" s="206" t="s">
        <v>420</v>
      </c>
      <c r="C188" s="206" t="s">
        <v>491</v>
      </c>
      <c r="D188" s="206" t="s">
        <v>362</v>
      </c>
      <c r="E188" s="206" t="s">
        <v>352</v>
      </c>
      <c r="F188" s="206"/>
      <c r="G188" s="206"/>
      <c r="H188" s="205"/>
      <c r="I188" s="204"/>
      <c r="J188" s="204">
        <v>25</v>
      </c>
      <c r="K188" s="204">
        <f>SUM(I188:J188)</f>
        <v>25</v>
      </c>
      <c r="L188" s="204"/>
      <c r="M188" s="204">
        <f>SUM(K188:L188)</f>
        <v>25</v>
      </c>
      <c r="N188" s="204">
        <v>-10</v>
      </c>
      <c r="O188" s="204">
        <f>SUM(M188:N188)</f>
        <v>15</v>
      </c>
      <c r="P188" s="204"/>
      <c r="Q188" s="204">
        <f>SUM(O188:P188)</f>
        <v>15</v>
      </c>
      <c r="R188" s="204"/>
      <c r="S188" s="204">
        <f>SUM(Q188:R188)</f>
        <v>15</v>
      </c>
      <c r="T188" s="204"/>
      <c r="U188" s="204">
        <f>SUM(S188:T188)</f>
        <v>15</v>
      </c>
      <c r="V188" s="204">
        <v>-10</v>
      </c>
      <c r="W188" s="204">
        <f>SUM(U188:V188)</f>
        <v>5</v>
      </c>
    </row>
    <row r="189" spans="1:23" ht="28.5" customHeight="1">
      <c r="A189" s="207" t="s">
        <v>361</v>
      </c>
      <c r="B189" s="206" t="s">
        <v>420</v>
      </c>
      <c r="C189" s="206" t="s">
        <v>491</v>
      </c>
      <c r="D189" s="206" t="s">
        <v>353</v>
      </c>
      <c r="E189" s="206" t="s">
        <v>350</v>
      </c>
      <c r="F189" s="206" t="s">
        <v>347</v>
      </c>
      <c r="G189" s="206" t="s">
        <v>347</v>
      </c>
      <c r="H189" s="205">
        <v>0</v>
      </c>
      <c r="I189" s="204">
        <f>SUM(I190:I194)</f>
        <v>2640.7</v>
      </c>
      <c r="J189" s="204">
        <f>SUM(J190:J194)</f>
        <v>-2640.7</v>
      </c>
      <c r="K189" s="204">
        <f>SUM(K190:K194)</f>
        <v>0</v>
      </c>
      <c r="L189" s="204">
        <f>SUM(L190:L194)</f>
        <v>0</v>
      </c>
      <c r="M189" s="204">
        <f>SUM(M190:M194)</f>
        <v>0</v>
      </c>
      <c r="N189" s="204">
        <f>SUM(N190:N194)</f>
        <v>0</v>
      </c>
      <c r="O189" s="204">
        <f>SUM(O190:O194)</f>
        <v>0</v>
      </c>
      <c r="P189" s="204">
        <f>SUM(P190:P194)</f>
        <v>0</v>
      </c>
      <c r="Q189" s="204">
        <f>SUM(Q190:Q194)</f>
        <v>0</v>
      </c>
      <c r="R189" s="204">
        <f>SUM(R190:R194)</f>
        <v>0</v>
      </c>
      <c r="S189" s="204">
        <f>SUM(S190:S194)</f>
        <v>0</v>
      </c>
      <c r="T189" s="204">
        <f>SUM(T190:T194)</f>
        <v>0</v>
      </c>
      <c r="U189" s="204">
        <f>SUM(U190:U194)</f>
        <v>0</v>
      </c>
      <c r="V189" s="204">
        <f>SUM(V190:V194)</f>
        <v>0</v>
      </c>
      <c r="W189" s="204">
        <f>SUM(W190:W194)</f>
        <v>0</v>
      </c>
    </row>
    <row r="190" spans="1:23" ht="25.5">
      <c r="A190" s="207" t="s">
        <v>360</v>
      </c>
      <c r="B190" s="206" t="s">
        <v>420</v>
      </c>
      <c r="C190" s="206" t="s">
        <v>491</v>
      </c>
      <c r="D190" s="206" t="s">
        <v>353</v>
      </c>
      <c r="E190" s="206" t="s">
        <v>359</v>
      </c>
      <c r="F190" s="206" t="s">
        <v>347</v>
      </c>
      <c r="G190" s="206" t="s">
        <v>347</v>
      </c>
      <c r="H190" s="205">
        <v>0</v>
      </c>
      <c r="I190" s="204">
        <v>2304.5</v>
      </c>
      <c r="J190" s="204">
        <v>-2304.5</v>
      </c>
      <c r="K190" s="204">
        <f>SUM(I190:J190)</f>
        <v>0</v>
      </c>
      <c r="L190" s="204"/>
      <c r="M190" s="204">
        <f>SUM(K190:L190)</f>
        <v>0</v>
      </c>
      <c r="N190" s="204"/>
      <c r="O190" s="204">
        <f>SUM(M190:N190)</f>
        <v>0</v>
      </c>
      <c r="P190" s="204"/>
      <c r="Q190" s="204">
        <f>SUM(O190:P190)</f>
        <v>0</v>
      </c>
      <c r="R190" s="204"/>
      <c r="S190" s="204">
        <f>SUM(Q190:R190)</f>
        <v>0</v>
      </c>
      <c r="T190" s="204"/>
      <c r="U190" s="204">
        <f>SUM(S190:T190)</f>
        <v>0</v>
      </c>
      <c r="V190" s="204"/>
      <c r="W190" s="204">
        <f>SUM(U190:V190)</f>
        <v>0</v>
      </c>
    </row>
    <row r="191" spans="1:23" ht="25.5">
      <c r="A191" s="207" t="s">
        <v>421</v>
      </c>
      <c r="B191" s="206" t="s">
        <v>420</v>
      </c>
      <c r="C191" s="206" t="s">
        <v>491</v>
      </c>
      <c r="D191" s="206" t="s">
        <v>353</v>
      </c>
      <c r="E191" s="206" t="s">
        <v>492</v>
      </c>
      <c r="F191" s="206" t="s">
        <v>347</v>
      </c>
      <c r="G191" s="206" t="s">
        <v>347</v>
      </c>
      <c r="H191" s="205">
        <v>0</v>
      </c>
      <c r="I191" s="204">
        <v>3</v>
      </c>
      <c r="J191" s="204">
        <v>-3</v>
      </c>
      <c r="K191" s="204">
        <f>SUM(I191:J191)</f>
        <v>0</v>
      </c>
      <c r="L191" s="204"/>
      <c r="M191" s="204">
        <f>SUM(K191:L191)</f>
        <v>0</v>
      </c>
      <c r="N191" s="204"/>
      <c r="O191" s="204">
        <f>SUM(M191:N191)</f>
        <v>0</v>
      </c>
      <c r="P191" s="204"/>
      <c r="Q191" s="204">
        <f>SUM(O191:P191)</f>
        <v>0</v>
      </c>
      <c r="R191" s="204"/>
      <c r="S191" s="204">
        <f>SUM(Q191:R191)</f>
        <v>0</v>
      </c>
      <c r="T191" s="204"/>
      <c r="U191" s="204">
        <f>SUM(S191:T191)</f>
        <v>0</v>
      </c>
      <c r="V191" s="204"/>
      <c r="W191" s="204">
        <f>SUM(U191:V191)</f>
        <v>0</v>
      </c>
    </row>
    <row r="192" spans="1:23" ht="38.25">
      <c r="A192" s="207" t="s">
        <v>358</v>
      </c>
      <c r="B192" s="206" t="s">
        <v>420</v>
      </c>
      <c r="C192" s="206" t="s">
        <v>491</v>
      </c>
      <c r="D192" s="206" t="s">
        <v>353</v>
      </c>
      <c r="E192" s="206" t="s">
        <v>357</v>
      </c>
      <c r="F192" s="206" t="s">
        <v>347</v>
      </c>
      <c r="G192" s="206" t="s">
        <v>347</v>
      </c>
      <c r="H192" s="205">
        <v>0</v>
      </c>
      <c r="I192" s="204">
        <v>254.6</v>
      </c>
      <c r="J192" s="204">
        <v>-254.6</v>
      </c>
      <c r="K192" s="204">
        <f>SUM(I192:J192)</f>
        <v>0</v>
      </c>
      <c r="L192" s="204"/>
      <c r="M192" s="204">
        <f>SUM(K192:L192)</f>
        <v>0</v>
      </c>
      <c r="N192" s="204"/>
      <c r="O192" s="204">
        <f>SUM(M192:N192)</f>
        <v>0</v>
      </c>
      <c r="P192" s="204"/>
      <c r="Q192" s="204">
        <f>SUM(O192:P192)</f>
        <v>0</v>
      </c>
      <c r="R192" s="204"/>
      <c r="S192" s="204">
        <f>SUM(Q192:R192)</f>
        <v>0</v>
      </c>
      <c r="T192" s="204"/>
      <c r="U192" s="204">
        <f>SUM(S192:T192)</f>
        <v>0</v>
      </c>
      <c r="V192" s="204"/>
      <c r="W192" s="204">
        <f>SUM(U192:V192)</f>
        <v>0</v>
      </c>
    </row>
    <row r="193" spans="1:23" ht="38.25">
      <c r="A193" s="207" t="s">
        <v>356</v>
      </c>
      <c r="B193" s="206" t="s">
        <v>420</v>
      </c>
      <c r="C193" s="206" t="s">
        <v>491</v>
      </c>
      <c r="D193" s="206" t="s">
        <v>353</v>
      </c>
      <c r="E193" s="206" t="s">
        <v>355</v>
      </c>
      <c r="F193" s="206" t="s">
        <v>347</v>
      </c>
      <c r="G193" s="206" t="s">
        <v>347</v>
      </c>
      <c r="H193" s="205">
        <v>0</v>
      </c>
      <c r="I193" s="204">
        <v>53.6</v>
      </c>
      <c r="J193" s="204">
        <v>-53.6</v>
      </c>
      <c r="K193" s="204">
        <f>SUM(I193:J193)</f>
        <v>0</v>
      </c>
      <c r="L193" s="204"/>
      <c r="M193" s="204">
        <f>SUM(K193:L193)</f>
        <v>0</v>
      </c>
      <c r="N193" s="204"/>
      <c r="O193" s="204">
        <f>SUM(M193:N193)</f>
        <v>0</v>
      </c>
      <c r="P193" s="204"/>
      <c r="Q193" s="204">
        <f>SUM(O193:P193)</f>
        <v>0</v>
      </c>
      <c r="R193" s="204"/>
      <c r="S193" s="204">
        <f>SUM(Q193:R193)</f>
        <v>0</v>
      </c>
      <c r="T193" s="204"/>
      <c r="U193" s="204">
        <f>SUM(S193:T193)</f>
        <v>0</v>
      </c>
      <c r="V193" s="204"/>
      <c r="W193" s="204">
        <f>SUM(U193:V193)</f>
        <v>0</v>
      </c>
    </row>
    <row r="194" spans="1:23" ht="25.5">
      <c r="A194" s="207" t="s">
        <v>354</v>
      </c>
      <c r="B194" s="206" t="s">
        <v>420</v>
      </c>
      <c r="C194" s="206" t="s">
        <v>491</v>
      </c>
      <c r="D194" s="206" t="s">
        <v>353</v>
      </c>
      <c r="E194" s="206" t="s">
        <v>352</v>
      </c>
      <c r="F194" s="206" t="s">
        <v>347</v>
      </c>
      <c r="G194" s="206" t="s">
        <v>347</v>
      </c>
      <c r="H194" s="205">
        <v>0</v>
      </c>
      <c r="I194" s="204">
        <v>25</v>
      </c>
      <c r="J194" s="204">
        <v>-25</v>
      </c>
      <c r="K194" s="204">
        <f>SUM(I194:J194)</f>
        <v>0</v>
      </c>
      <c r="L194" s="204"/>
      <c r="M194" s="204">
        <f>SUM(K194:L194)</f>
        <v>0</v>
      </c>
      <c r="N194" s="204"/>
      <c r="O194" s="204">
        <f>SUM(M194:N194)</f>
        <v>0</v>
      </c>
      <c r="P194" s="204"/>
      <c r="Q194" s="204">
        <f>SUM(O194:P194)</f>
        <v>0</v>
      </c>
      <c r="R194" s="204"/>
      <c r="S194" s="204">
        <f>SUM(Q194:R194)</f>
        <v>0</v>
      </c>
      <c r="T194" s="204"/>
      <c r="U194" s="204">
        <f>SUM(S194:T194)</f>
        <v>0</v>
      </c>
      <c r="V194" s="204"/>
      <c r="W194" s="204">
        <f>SUM(U194:V194)</f>
        <v>0</v>
      </c>
    </row>
    <row r="195" spans="1:23" ht="15">
      <c r="A195" s="207" t="s">
        <v>490</v>
      </c>
      <c r="B195" s="206" t="s">
        <v>420</v>
      </c>
      <c r="C195" s="206" t="s">
        <v>485</v>
      </c>
      <c r="D195" s="206" t="s">
        <v>363</v>
      </c>
      <c r="E195" s="206" t="s">
        <v>350</v>
      </c>
      <c r="F195" s="206"/>
      <c r="G195" s="206"/>
      <c r="H195" s="205"/>
      <c r="I195" s="204">
        <f>SUM(I196,I198)</f>
        <v>305.7</v>
      </c>
      <c r="J195" s="204">
        <f>SUM(J196,J198)</f>
        <v>0</v>
      </c>
      <c r="K195" s="204">
        <f>SUM(K196,K198)</f>
        <v>305.7</v>
      </c>
      <c r="L195" s="204">
        <f>SUM(L196,L198)</f>
        <v>0</v>
      </c>
      <c r="M195" s="204">
        <f>SUM(M196,M198)</f>
        <v>305.7</v>
      </c>
      <c r="N195" s="204">
        <f>SUM(N196,N198)</f>
        <v>0</v>
      </c>
      <c r="O195" s="204">
        <f>SUM(O196,O198)</f>
        <v>305.7</v>
      </c>
      <c r="P195" s="204">
        <f>SUM(P196,P198)</f>
        <v>0</v>
      </c>
      <c r="Q195" s="204">
        <f>SUM(Q196,Q198)</f>
        <v>305.7</v>
      </c>
      <c r="R195" s="204">
        <f>SUM(R196,R198)</f>
        <v>0</v>
      </c>
      <c r="S195" s="204">
        <f>SUM(S196,S198)</f>
        <v>305.7</v>
      </c>
      <c r="T195" s="204">
        <f>SUM(T196,T198)</f>
        <v>0</v>
      </c>
      <c r="U195" s="204">
        <f>SUM(U196,U198)</f>
        <v>305.7</v>
      </c>
      <c r="V195" s="204">
        <f>SUM(V196,V198)</f>
        <v>0</v>
      </c>
      <c r="W195" s="204">
        <f>SUM(W196,W198)</f>
        <v>305.7</v>
      </c>
    </row>
    <row r="196" spans="1:23" ht="51">
      <c r="A196" s="212" t="s">
        <v>489</v>
      </c>
      <c r="B196" s="206" t="s">
        <v>420</v>
      </c>
      <c r="C196" s="206" t="s">
        <v>485</v>
      </c>
      <c r="D196" s="206" t="s">
        <v>487</v>
      </c>
      <c r="E196" s="206" t="s">
        <v>350</v>
      </c>
      <c r="F196" s="206"/>
      <c r="G196" s="206"/>
      <c r="H196" s="205"/>
      <c r="I196" s="204">
        <f>SUM(I197)</f>
        <v>5.7</v>
      </c>
      <c r="J196" s="204">
        <f>SUM(J197)</f>
        <v>0</v>
      </c>
      <c r="K196" s="204">
        <f>SUM(K197)</f>
        <v>5.7</v>
      </c>
      <c r="L196" s="204">
        <f>SUM(L197)</f>
        <v>0</v>
      </c>
      <c r="M196" s="204">
        <f>SUM(M197)</f>
        <v>5.7</v>
      </c>
      <c r="N196" s="204">
        <f>SUM(N197)</f>
        <v>0</v>
      </c>
      <c r="O196" s="204">
        <f>SUM(O197)</f>
        <v>5.7</v>
      </c>
      <c r="P196" s="204">
        <f>SUM(P197)</f>
        <v>0</v>
      </c>
      <c r="Q196" s="204">
        <f>SUM(Q197)</f>
        <v>5.7</v>
      </c>
      <c r="R196" s="204">
        <f>SUM(R197)</f>
        <v>0</v>
      </c>
      <c r="S196" s="204">
        <f>SUM(S197)</f>
        <v>5.7</v>
      </c>
      <c r="T196" s="204">
        <f>SUM(T197)</f>
        <v>0</v>
      </c>
      <c r="U196" s="204">
        <f>SUM(U197)</f>
        <v>5.7</v>
      </c>
      <c r="V196" s="204">
        <f>SUM(V197)</f>
        <v>0</v>
      </c>
      <c r="W196" s="204">
        <f>SUM(W197)</f>
        <v>5.7</v>
      </c>
    </row>
    <row r="197" spans="1:23" ht="15">
      <c r="A197" s="207" t="s">
        <v>488</v>
      </c>
      <c r="B197" s="206" t="s">
        <v>420</v>
      </c>
      <c r="C197" s="206" t="s">
        <v>485</v>
      </c>
      <c r="D197" s="206" t="s">
        <v>487</v>
      </c>
      <c r="E197" s="206" t="s">
        <v>348</v>
      </c>
      <c r="F197" s="206"/>
      <c r="G197" s="206"/>
      <c r="H197" s="205"/>
      <c r="I197" s="204">
        <v>5.7</v>
      </c>
      <c r="J197" s="204"/>
      <c r="K197" s="204">
        <f>SUM(I197:J197)</f>
        <v>5.7</v>
      </c>
      <c r="L197" s="204"/>
      <c r="M197" s="204">
        <f>SUM(K197:L197)</f>
        <v>5.7</v>
      </c>
      <c r="N197" s="204"/>
      <c r="O197" s="204">
        <f>SUM(M197:N197)</f>
        <v>5.7</v>
      </c>
      <c r="P197" s="204"/>
      <c r="Q197" s="204">
        <f>SUM(O197:P197)</f>
        <v>5.7</v>
      </c>
      <c r="R197" s="204"/>
      <c r="S197" s="204">
        <f>SUM(Q197:R197)</f>
        <v>5.7</v>
      </c>
      <c r="T197" s="204"/>
      <c r="U197" s="204">
        <f>SUM(S197:T197)</f>
        <v>5.7</v>
      </c>
      <c r="V197" s="204"/>
      <c r="W197" s="204">
        <f>SUM(U197:V197)</f>
        <v>5.7</v>
      </c>
    </row>
    <row r="198" spans="1:23" ht="25.5">
      <c r="A198" s="212" t="s">
        <v>486</v>
      </c>
      <c r="B198" s="206" t="s">
        <v>420</v>
      </c>
      <c r="C198" s="206" t="s">
        <v>485</v>
      </c>
      <c r="D198" s="206" t="s">
        <v>484</v>
      </c>
      <c r="E198" s="206" t="s">
        <v>350</v>
      </c>
      <c r="F198" s="206"/>
      <c r="G198" s="206"/>
      <c r="H198" s="205"/>
      <c r="I198" s="204">
        <f>SUM(I199)</f>
        <v>300</v>
      </c>
      <c r="J198" s="204">
        <f>SUM(J199)</f>
        <v>0</v>
      </c>
      <c r="K198" s="204">
        <f>SUM(K199)</f>
        <v>300</v>
      </c>
      <c r="L198" s="204">
        <f>SUM(L199)</f>
        <v>0</v>
      </c>
      <c r="M198" s="204">
        <f>SUM(M199)</f>
        <v>300</v>
      </c>
      <c r="N198" s="204">
        <f>SUM(N199)</f>
        <v>0</v>
      </c>
      <c r="O198" s="204">
        <f>SUM(O199)</f>
        <v>300</v>
      </c>
      <c r="P198" s="204">
        <f>SUM(P199)</f>
        <v>0</v>
      </c>
      <c r="Q198" s="204">
        <f>SUM(Q199)</f>
        <v>300</v>
      </c>
      <c r="R198" s="204">
        <f>SUM(R199)</f>
        <v>0</v>
      </c>
      <c r="S198" s="204">
        <f>SUM(S199)</f>
        <v>300</v>
      </c>
      <c r="T198" s="204">
        <f>SUM(T199)</f>
        <v>0</v>
      </c>
      <c r="U198" s="204">
        <f>SUM(U199)</f>
        <v>300</v>
      </c>
      <c r="V198" s="204">
        <f>SUM(V199)</f>
        <v>0</v>
      </c>
      <c r="W198" s="204">
        <f>SUM(W199)</f>
        <v>300</v>
      </c>
    </row>
    <row r="199" spans="1:23" ht="38.25">
      <c r="A199" s="207" t="s">
        <v>356</v>
      </c>
      <c r="B199" s="206" t="s">
        <v>420</v>
      </c>
      <c r="C199" s="206" t="s">
        <v>485</v>
      </c>
      <c r="D199" s="206" t="s">
        <v>484</v>
      </c>
      <c r="E199" s="206" t="s">
        <v>355</v>
      </c>
      <c r="F199" s="206"/>
      <c r="G199" s="206"/>
      <c r="H199" s="205"/>
      <c r="I199" s="204">
        <v>300</v>
      </c>
      <c r="J199" s="204"/>
      <c r="K199" s="204">
        <f>SUM(I199:J199)</f>
        <v>300</v>
      </c>
      <c r="L199" s="204"/>
      <c r="M199" s="204">
        <f>SUM(K199:L199)</f>
        <v>300</v>
      </c>
      <c r="N199" s="204"/>
      <c r="O199" s="204">
        <f>SUM(M199:N199)</f>
        <v>300</v>
      </c>
      <c r="P199" s="204"/>
      <c r="Q199" s="204">
        <f>SUM(O199:P199)</f>
        <v>300</v>
      </c>
      <c r="R199" s="204"/>
      <c r="S199" s="204">
        <f>SUM(Q199:R199)</f>
        <v>300</v>
      </c>
      <c r="T199" s="204"/>
      <c r="U199" s="204">
        <f>SUM(S199:T199)</f>
        <v>300</v>
      </c>
      <c r="V199" s="204"/>
      <c r="W199" s="204">
        <f>SUM(U199:V199)</f>
        <v>300</v>
      </c>
    </row>
    <row r="200" spans="1:23" ht="15">
      <c r="A200" s="207" t="s">
        <v>483</v>
      </c>
      <c r="B200" s="206" t="s">
        <v>420</v>
      </c>
      <c r="C200" s="206" t="s">
        <v>375</v>
      </c>
      <c r="D200" s="206" t="s">
        <v>363</v>
      </c>
      <c r="E200" s="206" t="s">
        <v>350</v>
      </c>
      <c r="F200" s="206"/>
      <c r="G200" s="206"/>
      <c r="H200" s="205"/>
      <c r="I200" s="204">
        <f>SUM(I201)</f>
        <v>300</v>
      </c>
      <c r="J200" s="204">
        <f>SUM(J201)</f>
        <v>0</v>
      </c>
      <c r="K200" s="204">
        <f>SUM(K201)</f>
        <v>300</v>
      </c>
      <c r="L200" s="204">
        <f>SUM(L201)</f>
        <v>0</v>
      </c>
      <c r="M200" s="204">
        <f>SUM(M201)</f>
        <v>300</v>
      </c>
      <c r="N200" s="204">
        <f>SUM(N201)</f>
        <v>0</v>
      </c>
      <c r="O200" s="204">
        <f>SUM(O201)</f>
        <v>300</v>
      </c>
      <c r="P200" s="204">
        <f>SUM(P201)</f>
        <v>0</v>
      </c>
      <c r="Q200" s="204">
        <f>SUM(Q201)</f>
        <v>300</v>
      </c>
      <c r="R200" s="204">
        <f>SUM(R201)</f>
        <v>0</v>
      </c>
      <c r="S200" s="204">
        <f>SUM(S201)</f>
        <v>300</v>
      </c>
      <c r="T200" s="204">
        <f>SUM(T201)</f>
        <v>55.5</v>
      </c>
      <c r="U200" s="204">
        <f>SUM(U201)</f>
        <v>355.5</v>
      </c>
      <c r="V200" s="204">
        <f>SUM(V201)</f>
        <v>0</v>
      </c>
      <c r="W200" s="204">
        <f>SUM(W201)</f>
        <v>355.5</v>
      </c>
    </row>
    <row r="201" spans="1:23" ht="15">
      <c r="A201" s="207" t="s">
        <v>482</v>
      </c>
      <c r="B201" s="206" t="s">
        <v>420</v>
      </c>
      <c r="C201" s="206" t="s">
        <v>479</v>
      </c>
      <c r="D201" s="206" t="s">
        <v>363</v>
      </c>
      <c r="E201" s="206" t="s">
        <v>350</v>
      </c>
      <c r="F201" s="206"/>
      <c r="G201" s="206"/>
      <c r="H201" s="205"/>
      <c r="I201" s="204">
        <f>SUM(I202)</f>
        <v>300</v>
      </c>
      <c r="J201" s="204">
        <f>SUM(J202)</f>
        <v>0</v>
      </c>
      <c r="K201" s="204">
        <f>SUM(K202)</f>
        <v>300</v>
      </c>
      <c r="L201" s="204">
        <f>SUM(L202)</f>
        <v>0</v>
      </c>
      <c r="M201" s="204">
        <f>SUM(M202)</f>
        <v>300</v>
      </c>
      <c r="N201" s="204">
        <f>SUM(N202)</f>
        <v>0</v>
      </c>
      <c r="O201" s="204">
        <f>SUM(O202)</f>
        <v>300</v>
      </c>
      <c r="P201" s="204">
        <f>SUM(P202)</f>
        <v>0</v>
      </c>
      <c r="Q201" s="204">
        <f>SUM(Q202)</f>
        <v>300</v>
      </c>
      <c r="R201" s="204">
        <f>SUM(R202)</f>
        <v>0</v>
      </c>
      <c r="S201" s="204">
        <f>SUM(S202)</f>
        <v>300</v>
      </c>
      <c r="T201" s="204">
        <f>SUM(T202)</f>
        <v>55.5</v>
      </c>
      <c r="U201" s="204">
        <f>SUM(U202)</f>
        <v>355.5</v>
      </c>
      <c r="V201" s="204">
        <f>SUM(V202)</f>
        <v>0</v>
      </c>
      <c r="W201" s="204">
        <f>SUM(W202)</f>
        <v>355.5</v>
      </c>
    </row>
    <row r="202" spans="1:23" ht="63.75">
      <c r="A202" s="212" t="s">
        <v>481</v>
      </c>
      <c r="B202" s="206" t="s">
        <v>420</v>
      </c>
      <c r="C202" s="206" t="s">
        <v>479</v>
      </c>
      <c r="D202" s="206" t="s">
        <v>478</v>
      </c>
      <c r="E202" s="206" t="s">
        <v>350</v>
      </c>
      <c r="F202" s="206"/>
      <c r="G202" s="206"/>
      <c r="H202" s="205"/>
      <c r="I202" s="204">
        <f>SUM(I203)</f>
        <v>300</v>
      </c>
      <c r="J202" s="204">
        <f>SUM(J203)</f>
        <v>0</v>
      </c>
      <c r="K202" s="204">
        <f>SUM(K203)</f>
        <v>300</v>
      </c>
      <c r="L202" s="204">
        <f>SUM(L203)</f>
        <v>0</v>
      </c>
      <c r="M202" s="204">
        <f>SUM(M203)</f>
        <v>300</v>
      </c>
      <c r="N202" s="204">
        <f>SUM(N203)</f>
        <v>0</v>
      </c>
      <c r="O202" s="204">
        <f>SUM(O203)</f>
        <v>300</v>
      </c>
      <c r="P202" s="204">
        <f>SUM(P203)</f>
        <v>0</v>
      </c>
      <c r="Q202" s="204">
        <f>SUM(Q203)</f>
        <v>300</v>
      </c>
      <c r="R202" s="204">
        <f>SUM(R203)</f>
        <v>0</v>
      </c>
      <c r="S202" s="204">
        <f>SUM(S203)</f>
        <v>300</v>
      </c>
      <c r="T202" s="204">
        <f>SUM(T203)</f>
        <v>55.5</v>
      </c>
      <c r="U202" s="204">
        <f>SUM(U203)</f>
        <v>355.5</v>
      </c>
      <c r="V202" s="204">
        <f>SUM(V203)</f>
        <v>0</v>
      </c>
      <c r="W202" s="204">
        <f>SUM(W203)</f>
        <v>355.5</v>
      </c>
    </row>
    <row r="203" spans="1:23" ht="15">
      <c r="A203" s="207" t="s">
        <v>480</v>
      </c>
      <c r="B203" s="206" t="s">
        <v>420</v>
      </c>
      <c r="C203" s="206" t="s">
        <v>479</v>
      </c>
      <c r="D203" s="206" t="s">
        <v>478</v>
      </c>
      <c r="E203" s="206" t="s">
        <v>477</v>
      </c>
      <c r="F203" s="206"/>
      <c r="G203" s="206"/>
      <c r="H203" s="205"/>
      <c r="I203" s="204">
        <v>300</v>
      </c>
      <c r="J203" s="204"/>
      <c r="K203" s="204">
        <f>SUM(I203:J203)</f>
        <v>300</v>
      </c>
      <c r="L203" s="204"/>
      <c r="M203" s="204">
        <f>SUM(K203:L203)</f>
        <v>300</v>
      </c>
      <c r="N203" s="204"/>
      <c r="O203" s="204">
        <f>SUM(M203:N203)</f>
        <v>300</v>
      </c>
      <c r="P203" s="204"/>
      <c r="Q203" s="204">
        <f>SUM(O203:P203)</f>
        <v>300</v>
      </c>
      <c r="R203" s="204"/>
      <c r="S203" s="204">
        <f>SUM(Q203:R203)</f>
        <v>300</v>
      </c>
      <c r="T203" s="204">
        <v>55.5</v>
      </c>
      <c r="U203" s="204">
        <f>SUM(S203:T203)</f>
        <v>355.5</v>
      </c>
      <c r="V203" s="204"/>
      <c r="W203" s="204">
        <f>SUM(U203:V203)</f>
        <v>355.5</v>
      </c>
    </row>
    <row r="204" spans="1:23" ht="25.5" customHeight="1">
      <c r="A204" s="207" t="s">
        <v>476</v>
      </c>
      <c r="B204" s="206" t="s">
        <v>420</v>
      </c>
      <c r="C204" s="206" t="s">
        <v>475</v>
      </c>
      <c r="D204" s="206" t="s">
        <v>363</v>
      </c>
      <c r="E204" s="206" t="s">
        <v>350</v>
      </c>
      <c r="F204" s="206"/>
      <c r="G204" s="206"/>
      <c r="H204" s="205"/>
      <c r="I204" s="204">
        <f>SUM(I205)</f>
        <v>35.5</v>
      </c>
      <c r="J204" s="204">
        <f>SUM(J205)</f>
        <v>0</v>
      </c>
      <c r="K204" s="204">
        <f>SUM(K205)</f>
        <v>35.5</v>
      </c>
      <c r="L204" s="204">
        <f>SUM(L205)</f>
        <v>0</v>
      </c>
      <c r="M204" s="204">
        <f>SUM(M205)</f>
        <v>35.5</v>
      </c>
      <c r="N204" s="204">
        <f>SUM(N205)</f>
        <v>0</v>
      </c>
      <c r="O204" s="204">
        <f>SUM(O205)</f>
        <v>35.5</v>
      </c>
      <c r="P204" s="204">
        <f>SUM(P205)</f>
        <v>18.3</v>
      </c>
      <c r="Q204" s="204">
        <f>SUM(Q205)</f>
        <v>53.8</v>
      </c>
      <c r="R204" s="204">
        <f>SUM(R205)</f>
        <v>0</v>
      </c>
      <c r="S204" s="204">
        <f>SUM(S205)</f>
        <v>53.8</v>
      </c>
      <c r="T204" s="204">
        <f>SUM(T205)</f>
        <v>0</v>
      </c>
      <c r="U204" s="204">
        <f>SUM(U205)</f>
        <v>53.8</v>
      </c>
      <c r="V204" s="204">
        <f>SUM(V205)</f>
        <v>0</v>
      </c>
      <c r="W204" s="204">
        <f>SUM(W205)</f>
        <v>53.8</v>
      </c>
    </row>
    <row r="205" spans="1:23" ht="30" customHeight="1">
      <c r="A205" s="207" t="s">
        <v>474</v>
      </c>
      <c r="B205" s="206" t="s">
        <v>420</v>
      </c>
      <c r="C205" s="206" t="s">
        <v>471</v>
      </c>
      <c r="D205" s="206" t="s">
        <v>363</v>
      </c>
      <c r="E205" s="206" t="s">
        <v>350</v>
      </c>
      <c r="F205" s="206"/>
      <c r="G205" s="206"/>
      <c r="H205" s="205"/>
      <c r="I205" s="204">
        <f>SUM(I206)</f>
        <v>35.5</v>
      </c>
      <c r="J205" s="204">
        <f>SUM(J206)</f>
        <v>0</v>
      </c>
      <c r="K205" s="204">
        <f>SUM(K206)</f>
        <v>35.5</v>
      </c>
      <c r="L205" s="204">
        <f>SUM(L206)</f>
        <v>0</v>
      </c>
      <c r="M205" s="204">
        <f>SUM(M206)</f>
        <v>35.5</v>
      </c>
      <c r="N205" s="204">
        <f>SUM(N206)</f>
        <v>0</v>
      </c>
      <c r="O205" s="204">
        <f>SUM(O206)</f>
        <v>35.5</v>
      </c>
      <c r="P205" s="204">
        <f>SUM(P206)</f>
        <v>18.3</v>
      </c>
      <c r="Q205" s="204">
        <f>SUM(Q206)</f>
        <v>53.8</v>
      </c>
      <c r="R205" s="204">
        <f>SUM(R206)</f>
        <v>0</v>
      </c>
      <c r="S205" s="204">
        <f>SUM(S206)</f>
        <v>53.8</v>
      </c>
      <c r="T205" s="204">
        <f>SUM(T206)</f>
        <v>0</v>
      </c>
      <c r="U205" s="204">
        <f>SUM(U206)</f>
        <v>53.8</v>
      </c>
      <c r="V205" s="204">
        <f>SUM(V206)</f>
        <v>0</v>
      </c>
      <c r="W205" s="204">
        <f>SUM(W206)</f>
        <v>53.8</v>
      </c>
    </row>
    <row r="206" spans="1:23" ht="25.5">
      <c r="A206" s="212" t="s">
        <v>473</v>
      </c>
      <c r="B206" s="206" t="s">
        <v>420</v>
      </c>
      <c r="C206" s="206" t="s">
        <v>471</v>
      </c>
      <c r="D206" s="206" t="s">
        <v>470</v>
      </c>
      <c r="E206" s="206" t="s">
        <v>350</v>
      </c>
      <c r="F206" s="206"/>
      <c r="G206" s="206"/>
      <c r="H206" s="205"/>
      <c r="I206" s="204">
        <f>SUM(I207)</f>
        <v>35.5</v>
      </c>
      <c r="J206" s="204">
        <f>SUM(J207)</f>
        <v>0</v>
      </c>
      <c r="K206" s="204">
        <f>SUM(K207)</f>
        <v>35.5</v>
      </c>
      <c r="L206" s="204">
        <f>SUM(L207)</f>
        <v>0</v>
      </c>
      <c r="M206" s="204">
        <f>SUM(M207)</f>
        <v>35.5</v>
      </c>
      <c r="N206" s="204">
        <f>SUM(N207)</f>
        <v>0</v>
      </c>
      <c r="O206" s="204">
        <f>SUM(O207)</f>
        <v>35.5</v>
      </c>
      <c r="P206" s="204">
        <f>SUM(P207)</f>
        <v>18.3</v>
      </c>
      <c r="Q206" s="204">
        <f>SUM(Q207)</f>
        <v>53.8</v>
      </c>
      <c r="R206" s="204">
        <f>SUM(R207)</f>
        <v>0</v>
      </c>
      <c r="S206" s="204">
        <f>SUM(S207)</f>
        <v>53.8</v>
      </c>
      <c r="T206" s="204">
        <f>SUM(T207)</f>
        <v>0</v>
      </c>
      <c r="U206" s="204">
        <f>SUM(U207)</f>
        <v>53.8</v>
      </c>
      <c r="V206" s="204">
        <f>SUM(V207)</f>
        <v>0</v>
      </c>
      <c r="W206" s="204">
        <f>SUM(W207)</f>
        <v>53.8</v>
      </c>
    </row>
    <row r="207" spans="1:23" ht="25.5">
      <c r="A207" s="207" t="s">
        <v>472</v>
      </c>
      <c r="B207" s="206" t="s">
        <v>420</v>
      </c>
      <c r="C207" s="206" t="s">
        <v>471</v>
      </c>
      <c r="D207" s="206" t="s">
        <v>470</v>
      </c>
      <c r="E207" s="206" t="s">
        <v>469</v>
      </c>
      <c r="F207" s="206"/>
      <c r="G207" s="206"/>
      <c r="H207" s="205"/>
      <c r="I207" s="204">
        <v>35.5</v>
      </c>
      <c r="J207" s="204"/>
      <c r="K207" s="204">
        <f>SUM(I207:J207)</f>
        <v>35.5</v>
      </c>
      <c r="L207" s="204"/>
      <c r="M207" s="204">
        <f>SUM(K207:L207)</f>
        <v>35.5</v>
      </c>
      <c r="N207" s="204"/>
      <c r="O207" s="204">
        <f>SUM(M207:N207)</f>
        <v>35.5</v>
      </c>
      <c r="P207" s="204">
        <v>18.3</v>
      </c>
      <c r="Q207" s="204">
        <f>SUM(O207:P207)</f>
        <v>53.8</v>
      </c>
      <c r="R207" s="204"/>
      <c r="S207" s="204">
        <f>SUM(Q207:R207)</f>
        <v>53.8</v>
      </c>
      <c r="T207" s="204"/>
      <c r="U207" s="204">
        <f>SUM(S207:T207)</f>
        <v>53.8</v>
      </c>
      <c r="V207" s="204"/>
      <c r="W207" s="204">
        <f>SUM(U207:V207)</f>
        <v>53.8</v>
      </c>
    </row>
    <row r="208" spans="1:23" ht="38.25">
      <c r="A208" s="210" t="s">
        <v>468</v>
      </c>
      <c r="B208" s="209" t="s">
        <v>371</v>
      </c>
      <c r="C208" s="209" t="s">
        <v>347</v>
      </c>
      <c r="D208" s="209" t="s">
        <v>363</v>
      </c>
      <c r="E208" s="209" t="s">
        <v>350</v>
      </c>
      <c r="F208" s="209" t="s">
        <v>347</v>
      </c>
      <c r="G208" s="209" t="s">
        <v>347</v>
      </c>
      <c r="H208" s="208">
        <v>0</v>
      </c>
      <c r="I208" s="201">
        <f>SUM(I209,I213,I326,)</f>
        <v>91098.1</v>
      </c>
      <c r="J208" s="201">
        <f>SUM(J209,J213,J326,)</f>
        <v>1376.8999999999999</v>
      </c>
      <c r="K208" s="201">
        <f>SUM(K209,K213,K326,)</f>
        <v>92475</v>
      </c>
      <c r="L208" s="201">
        <f>SUM(L209,L213,L326,)</f>
        <v>2986.7</v>
      </c>
      <c r="M208" s="201">
        <f>SUM(M209,M213,M326,)</f>
        <v>95461.7</v>
      </c>
      <c r="N208" s="201">
        <f>SUM(N209,N213,N326,)</f>
        <v>0</v>
      </c>
      <c r="O208" s="201">
        <f>SUM(O209,O213,O326,)</f>
        <v>95461.7</v>
      </c>
      <c r="P208" s="201">
        <f>SUM(P209,P213,P326,)</f>
        <v>185</v>
      </c>
      <c r="Q208" s="201">
        <f>SUM(Q209,Q213,Q326,)</f>
        <v>95646.7</v>
      </c>
      <c r="R208" s="200">
        <f>SUM(R209,R213,R326,)</f>
        <v>1461.9301</v>
      </c>
      <c r="S208" s="200">
        <f>SUM(S209,S213,S326,)</f>
        <v>97108.6301</v>
      </c>
      <c r="T208" s="200">
        <f>SUM(T209,T213,T326,)</f>
        <v>325.5</v>
      </c>
      <c r="U208" s="200">
        <f>SUM(U209,U213,U326,)</f>
        <v>97434.1301</v>
      </c>
      <c r="V208" s="200">
        <f>SUM(V209,V213,V326,)</f>
        <v>548.5999999999999</v>
      </c>
      <c r="W208" s="200">
        <f>SUM(W209,W213,W326,)</f>
        <v>97982.73009999999</v>
      </c>
    </row>
    <row r="209" spans="1:23" ht="36" customHeight="1">
      <c r="A209" s="207" t="s">
        <v>467</v>
      </c>
      <c r="B209" s="206" t="s">
        <v>371</v>
      </c>
      <c r="C209" s="206" t="s">
        <v>466</v>
      </c>
      <c r="D209" s="206" t="s">
        <v>363</v>
      </c>
      <c r="E209" s="206" t="s">
        <v>350</v>
      </c>
      <c r="F209" s="206"/>
      <c r="G209" s="206"/>
      <c r="H209" s="205"/>
      <c r="I209" s="204">
        <f>SUM(I210)</f>
        <v>500</v>
      </c>
      <c r="J209" s="204">
        <f>SUM(J210)</f>
        <v>-500</v>
      </c>
      <c r="K209" s="204">
        <f>SUM(K210)</f>
        <v>0</v>
      </c>
      <c r="L209" s="204">
        <f>SUM(L210)</f>
        <v>0</v>
      </c>
      <c r="M209" s="204">
        <f>SUM(M210)</f>
        <v>0</v>
      </c>
      <c r="N209" s="204">
        <f>SUM(N210)</f>
        <v>0</v>
      </c>
      <c r="O209" s="204">
        <f>SUM(O210)</f>
        <v>0</v>
      </c>
      <c r="P209" s="204">
        <f>SUM(P210)</f>
        <v>0</v>
      </c>
      <c r="Q209" s="204">
        <f>SUM(Q210)</f>
        <v>0</v>
      </c>
      <c r="R209" s="204">
        <f>SUM(R210)</f>
        <v>0</v>
      </c>
      <c r="S209" s="204">
        <f>SUM(S210)</f>
        <v>0</v>
      </c>
      <c r="T209" s="204">
        <f>SUM(T210)</f>
        <v>0</v>
      </c>
      <c r="U209" s="204">
        <f>SUM(U210)</f>
        <v>0</v>
      </c>
      <c r="V209" s="204">
        <f>SUM(V210)</f>
        <v>0</v>
      </c>
      <c r="W209" s="204">
        <f>SUM(W210)</f>
        <v>0</v>
      </c>
    </row>
    <row r="210" spans="1:23" ht="51">
      <c r="A210" s="207" t="s">
        <v>465</v>
      </c>
      <c r="B210" s="206" t="s">
        <v>371</v>
      </c>
      <c r="C210" s="206" t="s">
        <v>462</v>
      </c>
      <c r="D210" s="206" t="s">
        <v>363</v>
      </c>
      <c r="E210" s="206" t="s">
        <v>350</v>
      </c>
      <c r="F210" s="206"/>
      <c r="G210" s="206"/>
      <c r="H210" s="205"/>
      <c r="I210" s="204">
        <f>SUM(I211)</f>
        <v>500</v>
      </c>
      <c r="J210" s="204">
        <f>SUM(J211)</f>
        <v>-500</v>
      </c>
      <c r="K210" s="204">
        <f>SUM(K211)</f>
        <v>0</v>
      </c>
      <c r="L210" s="204">
        <f>SUM(L211)</f>
        <v>0</v>
      </c>
      <c r="M210" s="204">
        <f>SUM(M211)</f>
        <v>0</v>
      </c>
      <c r="N210" s="204">
        <f>SUM(N211)</f>
        <v>0</v>
      </c>
      <c r="O210" s="204">
        <f>SUM(O211)</f>
        <v>0</v>
      </c>
      <c r="P210" s="204">
        <f>SUM(P211)</f>
        <v>0</v>
      </c>
      <c r="Q210" s="204">
        <f>SUM(Q211)</f>
        <v>0</v>
      </c>
      <c r="R210" s="204">
        <f>SUM(R211)</f>
        <v>0</v>
      </c>
      <c r="S210" s="204">
        <f>SUM(S211)</f>
        <v>0</v>
      </c>
      <c r="T210" s="204">
        <f>SUM(T211)</f>
        <v>0</v>
      </c>
      <c r="U210" s="204">
        <f>SUM(U211)</f>
        <v>0</v>
      </c>
      <c r="V210" s="204">
        <f>SUM(V211)</f>
        <v>0</v>
      </c>
      <c r="W210" s="204">
        <f>SUM(W211)</f>
        <v>0</v>
      </c>
    </row>
    <row r="211" spans="1:23" ht="107.25" customHeight="1">
      <c r="A211" s="218" t="s">
        <v>464</v>
      </c>
      <c r="B211" s="206" t="s">
        <v>371</v>
      </c>
      <c r="C211" s="206" t="s">
        <v>462</v>
      </c>
      <c r="D211" s="206" t="s">
        <v>457</v>
      </c>
      <c r="E211" s="206" t="s">
        <v>350</v>
      </c>
      <c r="F211" s="206"/>
      <c r="G211" s="206"/>
      <c r="H211" s="205"/>
      <c r="I211" s="204">
        <f>SUM(I212)</f>
        <v>500</v>
      </c>
      <c r="J211" s="204">
        <f>SUM(J212)</f>
        <v>-500</v>
      </c>
      <c r="K211" s="204">
        <f>SUM(K212)</f>
        <v>0</v>
      </c>
      <c r="L211" s="204">
        <f>SUM(L212)</f>
        <v>0</v>
      </c>
      <c r="M211" s="204">
        <f>SUM(M212)</f>
        <v>0</v>
      </c>
      <c r="N211" s="204">
        <f>SUM(N212)</f>
        <v>0</v>
      </c>
      <c r="O211" s="204">
        <f>SUM(O212)</f>
        <v>0</v>
      </c>
      <c r="P211" s="204">
        <f>SUM(P212)</f>
        <v>0</v>
      </c>
      <c r="Q211" s="204">
        <f>SUM(Q212)</f>
        <v>0</v>
      </c>
      <c r="R211" s="204">
        <f>SUM(R212)</f>
        <v>0</v>
      </c>
      <c r="S211" s="204">
        <f>SUM(S212)</f>
        <v>0</v>
      </c>
      <c r="T211" s="204">
        <f>SUM(T212)</f>
        <v>0</v>
      </c>
      <c r="U211" s="204">
        <f>SUM(U212)</f>
        <v>0</v>
      </c>
      <c r="V211" s="204">
        <f>SUM(V212)</f>
        <v>0</v>
      </c>
      <c r="W211" s="204">
        <f>SUM(W212)</f>
        <v>0</v>
      </c>
    </row>
    <row r="212" spans="1:23" ht="38.25">
      <c r="A212" s="207" t="s">
        <v>463</v>
      </c>
      <c r="B212" s="206" t="s">
        <v>371</v>
      </c>
      <c r="C212" s="206" t="s">
        <v>462</v>
      </c>
      <c r="D212" s="206" t="s">
        <v>457</v>
      </c>
      <c r="E212" s="206" t="s">
        <v>416</v>
      </c>
      <c r="F212" s="206"/>
      <c r="G212" s="206"/>
      <c r="H212" s="205"/>
      <c r="I212" s="204">
        <v>500</v>
      </c>
      <c r="J212" s="204">
        <v>-500</v>
      </c>
      <c r="K212" s="204">
        <f>SUM(I212:J212)</f>
        <v>0</v>
      </c>
      <c r="L212" s="204"/>
      <c r="M212" s="204">
        <f>SUM(K212:L212)</f>
        <v>0</v>
      </c>
      <c r="N212" s="204"/>
      <c r="O212" s="204">
        <f>SUM(M212:N212)</f>
        <v>0</v>
      </c>
      <c r="P212" s="204"/>
      <c r="Q212" s="204">
        <f>SUM(O212:P212)</f>
        <v>0</v>
      </c>
      <c r="R212" s="204"/>
      <c r="S212" s="204">
        <f>SUM(Q212:R212)</f>
        <v>0</v>
      </c>
      <c r="T212" s="204"/>
      <c r="U212" s="204">
        <f>SUM(S212:T212)</f>
        <v>0</v>
      </c>
      <c r="V212" s="204"/>
      <c r="W212" s="204">
        <f>SUM(U212:V212)</f>
        <v>0</v>
      </c>
    </row>
    <row r="213" spans="1:23" ht="15">
      <c r="A213" s="207" t="s">
        <v>461</v>
      </c>
      <c r="B213" s="206" t="s">
        <v>371</v>
      </c>
      <c r="C213" s="206" t="s">
        <v>460</v>
      </c>
      <c r="D213" s="206" t="s">
        <v>363</v>
      </c>
      <c r="E213" s="206" t="s">
        <v>350</v>
      </c>
      <c r="F213" s="206" t="s">
        <v>347</v>
      </c>
      <c r="G213" s="206" t="s">
        <v>347</v>
      </c>
      <c r="H213" s="205">
        <v>0</v>
      </c>
      <c r="I213" s="204">
        <f>SUM(I214,I242,I303,I317)</f>
        <v>89290.8</v>
      </c>
      <c r="J213" s="217">
        <f>SUM(J214,J242,J303,J317)</f>
        <v>1876.8999999999999</v>
      </c>
      <c r="K213" s="217">
        <f>SUM(K214,K242,K303,K317)</f>
        <v>91167.7</v>
      </c>
      <c r="L213" s="217">
        <f>SUM(L214,L242,L303,L317)</f>
        <v>2986.7</v>
      </c>
      <c r="M213" s="217">
        <f>SUM(M214,M242,M303,M317)</f>
        <v>94154.4</v>
      </c>
      <c r="N213" s="217">
        <f>SUM(N214,N242,N303,N317)</f>
        <v>0</v>
      </c>
      <c r="O213" s="217">
        <f>SUM(O214,O242,O303,O317)</f>
        <v>94154.4</v>
      </c>
      <c r="P213" s="217">
        <f>SUM(P214,P242,P303,P317)</f>
        <v>185</v>
      </c>
      <c r="Q213" s="217">
        <f>SUM(Q214,Q242,Q303,Q317)</f>
        <v>94339.4</v>
      </c>
      <c r="R213" s="217">
        <f>SUM(R214,R242,R303,R317)</f>
        <v>1461.9301</v>
      </c>
      <c r="S213" s="217">
        <f>SUM(S214,S242,S303,S317)</f>
        <v>95801.33009999999</v>
      </c>
      <c r="T213" s="217">
        <f>SUM(T214,T242,T303,T317)</f>
        <v>325.5</v>
      </c>
      <c r="U213" s="217">
        <f>SUM(U214,U242,U303,U317)</f>
        <v>96126.83009999999</v>
      </c>
      <c r="V213" s="217">
        <f>SUM(V214,V242,V303,V317)</f>
        <v>638.1999999999999</v>
      </c>
      <c r="W213" s="217">
        <f>SUM(W214,W242,W303,W317)</f>
        <v>96765.03009999999</v>
      </c>
    </row>
    <row r="214" spans="1:23" ht="15">
      <c r="A214" s="207" t="s">
        <v>459</v>
      </c>
      <c r="B214" s="206" t="s">
        <v>371</v>
      </c>
      <c r="C214" s="206" t="s">
        <v>440</v>
      </c>
      <c r="D214" s="206" t="s">
        <v>363</v>
      </c>
      <c r="E214" s="206" t="s">
        <v>350</v>
      </c>
      <c r="F214" s="206" t="s">
        <v>347</v>
      </c>
      <c r="G214" s="206" t="s">
        <v>347</v>
      </c>
      <c r="H214" s="205">
        <v>0</v>
      </c>
      <c r="I214" s="214">
        <f>SUM(I217,I219,I226,I228,I232,I234,I238,I215,I240,I230)</f>
        <v>25203.3</v>
      </c>
      <c r="J214" s="214">
        <f>SUM(J217,J219,J226,J228,J232,J234,J238,J215,J240,J230)</f>
        <v>162.4539999999999</v>
      </c>
      <c r="K214" s="214">
        <f>SUM(K217,K219,K226,K228,K232,K234,K238,K215,K240,K230)</f>
        <v>25365.754</v>
      </c>
      <c r="L214" s="214">
        <f>SUM(L217,L219,L226,L228,L232,L234,L238,L215,L240,L230)</f>
        <v>0</v>
      </c>
      <c r="M214" s="214">
        <f>SUM(M217,M219,M226,M228,M232,M234,M238,M215,M240,M230)</f>
        <v>25365.754</v>
      </c>
      <c r="N214" s="214">
        <f>SUM(N217,N219,N226,N228,N232,N234,N238,N215,N240,N230)</f>
        <v>0</v>
      </c>
      <c r="O214" s="214">
        <f>SUM(O217,O219,O226,O228,O232,O234,O238,O215,O240,O230)</f>
        <v>25365.754</v>
      </c>
      <c r="P214" s="214">
        <f>SUM(P217,P219,P226,P228,P232,P234,P238,P215,P240,P230)</f>
        <v>0</v>
      </c>
      <c r="Q214" s="214">
        <f>SUM(Q217,Q219,Q226,Q228,Q232,Q234,Q238,Q215,Q240,Q230)</f>
        <v>25365.754</v>
      </c>
      <c r="R214" s="217">
        <f>SUM(R217,R219,R226,R228,R232,R234,R238,R215,R240,R230)</f>
        <v>599.3801</v>
      </c>
      <c r="S214" s="217">
        <f>SUM(S217,S219,S226,S228,S232,S234,S238,S215,S240,S230)</f>
        <v>25965.134100000003</v>
      </c>
      <c r="T214" s="217">
        <f>SUM(T217,T219,T226,T228,T232,T234,T236,T238,T215,T240,T230)</f>
        <v>-2.3092638912203256E-14</v>
      </c>
      <c r="U214" s="217">
        <f>SUM(U217,U219,U226,U228,U232,U234,U236,U238,U215,U240,U230)</f>
        <v>25965.1341</v>
      </c>
      <c r="V214" s="217">
        <f>SUM(V217,V219,V226,V228,V232,V234,V236,V238,V215,V240,V230)</f>
        <v>368.29999999999995</v>
      </c>
      <c r="W214" s="217">
        <f>SUM(W217,W219,W226,W228,W232,W234,W236,W238,W215,W240,W230)</f>
        <v>26333.4341</v>
      </c>
    </row>
    <row r="215" spans="1:23" ht="76.5">
      <c r="A215" s="207" t="s">
        <v>458</v>
      </c>
      <c r="B215" s="206" t="s">
        <v>371</v>
      </c>
      <c r="C215" s="206" t="s">
        <v>440</v>
      </c>
      <c r="D215" s="206" t="s">
        <v>457</v>
      </c>
      <c r="E215" s="206" t="s">
        <v>350</v>
      </c>
      <c r="F215" s="206"/>
      <c r="G215" s="206"/>
      <c r="H215" s="205"/>
      <c r="I215" s="204">
        <f>SUM(I216)</f>
        <v>0</v>
      </c>
      <c r="J215" s="204">
        <f>SUM(J216)</f>
        <v>440</v>
      </c>
      <c r="K215" s="204">
        <f>SUM(K216)</f>
        <v>440</v>
      </c>
      <c r="L215" s="204">
        <f>SUM(L216)</f>
        <v>0</v>
      </c>
      <c r="M215" s="204">
        <f>SUM(M216)</f>
        <v>440</v>
      </c>
      <c r="N215" s="204">
        <f>SUM(N216)</f>
        <v>0</v>
      </c>
      <c r="O215" s="204">
        <f>SUM(O216)</f>
        <v>440</v>
      </c>
      <c r="P215" s="204">
        <f>SUM(P216)</f>
        <v>0</v>
      </c>
      <c r="Q215" s="204">
        <f>SUM(Q216)</f>
        <v>440</v>
      </c>
      <c r="R215" s="204">
        <f>SUM(R216)</f>
        <v>0</v>
      </c>
      <c r="S215" s="204">
        <f>SUM(S216)</f>
        <v>440</v>
      </c>
      <c r="T215" s="204">
        <f>SUM(T216)</f>
        <v>0</v>
      </c>
      <c r="U215" s="204">
        <f>SUM(U216)</f>
        <v>440</v>
      </c>
      <c r="V215" s="204">
        <f>SUM(V216)</f>
        <v>0</v>
      </c>
      <c r="W215" s="204">
        <f>SUM(W216)</f>
        <v>440</v>
      </c>
    </row>
    <row r="216" spans="1:23" ht="45" customHeight="1">
      <c r="A216" s="207" t="s">
        <v>417</v>
      </c>
      <c r="B216" s="206" t="s">
        <v>371</v>
      </c>
      <c r="C216" s="206" t="s">
        <v>440</v>
      </c>
      <c r="D216" s="206" t="s">
        <v>457</v>
      </c>
      <c r="E216" s="206" t="s">
        <v>416</v>
      </c>
      <c r="F216" s="206"/>
      <c r="G216" s="206"/>
      <c r="H216" s="205"/>
      <c r="I216" s="204"/>
      <c r="J216" s="204">
        <v>440</v>
      </c>
      <c r="K216" s="204">
        <f>SUM(I216:J216)</f>
        <v>440</v>
      </c>
      <c r="L216" s="204"/>
      <c r="M216" s="204">
        <f>SUM(K216:L216)</f>
        <v>440</v>
      </c>
      <c r="N216" s="204"/>
      <c r="O216" s="204">
        <f>SUM(M216:N216)</f>
        <v>440</v>
      </c>
      <c r="P216" s="204"/>
      <c r="Q216" s="204">
        <f>SUM(O216:P216)</f>
        <v>440</v>
      </c>
      <c r="R216" s="204"/>
      <c r="S216" s="204">
        <f>SUM(Q216:R216)</f>
        <v>440</v>
      </c>
      <c r="T216" s="204"/>
      <c r="U216" s="204">
        <f>SUM(S216:T216)</f>
        <v>440</v>
      </c>
      <c r="V216" s="204"/>
      <c r="W216" s="204">
        <f>SUM(U216:V216)</f>
        <v>440</v>
      </c>
    </row>
    <row r="217" spans="1:23" ht="114.75">
      <c r="A217" s="207" t="s">
        <v>456</v>
      </c>
      <c r="B217" s="206" t="s">
        <v>371</v>
      </c>
      <c r="C217" s="206" t="s">
        <v>440</v>
      </c>
      <c r="D217" s="206" t="s">
        <v>455</v>
      </c>
      <c r="E217" s="206" t="s">
        <v>350</v>
      </c>
      <c r="F217" s="206" t="s">
        <v>347</v>
      </c>
      <c r="G217" s="206" t="s">
        <v>347</v>
      </c>
      <c r="H217" s="205">
        <v>0</v>
      </c>
      <c r="I217" s="204">
        <f>SUM(I218:I218)</f>
        <v>887.4</v>
      </c>
      <c r="J217" s="204">
        <f>SUM(J218:J218)</f>
        <v>0</v>
      </c>
      <c r="K217" s="204">
        <f>SUM(K218:K218)</f>
        <v>887.4</v>
      </c>
      <c r="L217" s="204">
        <f>SUM(L218:L218)</f>
        <v>0</v>
      </c>
      <c r="M217" s="204">
        <f>SUM(M218:M218)</f>
        <v>887.4</v>
      </c>
      <c r="N217" s="204">
        <f>SUM(N218:N218)</f>
        <v>0</v>
      </c>
      <c r="O217" s="204">
        <f>SUM(O218:O218)</f>
        <v>887.4</v>
      </c>
      <c r="P217" s="204">
        <f>SUM(P218:P218)</f>
        <v>0</v>
      </c>
      <c r="Q217" s="204">
        <f>SUM(Q218:Q218)</f>
        <v>887.4</v>
      </c>
      <c r="R217" s="204">
        <f>SUM(R218:R218)</f>
        <v>0</v>
      </c>
      <c r="S217" s="204">
        <f>SUM(S218:S218)</f>
        <v>887.4</v>
      </c>
      <c r="T217" s="204">
        <f>SUM(T218:T218)</f>
        <v>0</v>
      </c>
      <c r="U217" s="204">
        <f>SUM(U218:U218)</f>
        <v>887.4</v>
      </c>
      <c r="V217" s="204">
        <f>SUM(V218:V218)</f>
        <v>7.7</v>
      </c>
      <c r="W217" s="204">
        <f>SUM(W218:W218)</f>
        <v>895.1</v>
      </c>
    </row>
    <row r="218" spans="1:23" ht="38.25">
      <c r="A218" s="207" t="s">
        <v>356</v>
      </c>
      <c r="B218" s="206" t="s">
        <v>371</v>
      </c>
      <c r="C218" s="206" t="s">
        <v>440</v>
      </c>
      <c r="D218" s="206" t="s">
        <v>455</v>
      </c>
      <c r="E218" s="206" t="s">
        <v>355</v>
      </c>
      <c r="F218" s="206" t="s">
        <v>347</v>
      </c>
      <c r="G218" s="206" t="s">
        <v>347</v>
      </c>
      <c r="H218" s="205">
        <v>0</v>
      </c>
      <c r="I218" s="204">
        <v>887.4</v>
      </c>
      <c r="J218" s="204"/>
      <c r="K218" s="204">
        <f>SUM(I218:J218)</f>
        <v>887.4</v>
      </c>
      <c r="L218" s="204"/>
      <c r="M218" s="204">
        <f>SUM(K218:L218)</f>
        <v>887.4</v>
      </c>
      <c r="N218" s="204"/>
      <c r="O218" s="204">
        <f>SUM(M218:N218)</f>
        <v>887.4</v>
      </c>
      <c r="P218" s="204"/>
      <c r="Q218" s="204">
        <f>SUM(O218:P218)</f>
        <v>887.4</v>
      </c>
      <c r="R218" s="204"/>
      <c r="S218" s="204">
        <f>SUM(Q218:R218)</f>
        <v>887.4</v>
      </c>
      <c r="T218" s="204"/>
      <c r="U218" s="204">
        <f>SUM(S218:T218)</f>
        <v>887.4</v>
      </c>
      <c r="V218" s="204">
        <v>7.7</v>
      </c>
      <c r="W218" s="204">
        <f>SUM(U218:V218)</f>
        <v>895.1</v>
      </c>
    </row>
    <row r="219" spans="1:23" ht="25.5">
      <c r="A219" s="212" t="s">
        <v>382</v>
      </c>
      <c r="B219" s="206" t="s">
        <v>371</v>
      </c>
      <c r="C219" s="206" t="s">
        <v>440</v>
      </c>
      <c r="D219" s="206" t="s">
        <v>453</v>
      </c>
      <c r="E219" s="206" t="s">
        <v>350</v>
      </c>
      <c r="F219" s="206"/>
      <c r="G219" s="206"/>
      <c r="H219" s="205"/>
      <c r="I219" s="204">
        <f>SUM(I220:I225)</f>
        <v>18727.6</v>
      </c>
      <c r="J219" s="204">
        <f>SUM(J220:J225)</f>
        <v>3111.754</v>
      </c>
      <c r="K219" s="204">
        <f>SUM(K220:K225)</f>
        <v>21839.354</v>
      </c>
      <c r="L219" s="204">
        <f>SUM(L220:L225)</f>
        <v>0</v>
      </c>
      <c r="M219" s="204">
        <f>SUM(M220:M225)</f>
        <v>21839.354</v>
      </c>
      <c r="N219" s="204">
        <f>SUM(N220:N225)</f>
        <v>0</v>
      </c>
      <c r="O219" s="214">
        <f>SUM(O220:O225)</f>
        <v>21839.354</v>
      </c>
      <c r="P219" s="204">
        <f>SUM(P220:P225)</f>
        <v>0</v>
      </c>
      <c r="Q219" s="214">
        <f>SUM(Q220:Q225)</f>
        <v>21839.354</v>
      </c>
      <c r="R219" s="204">
        <f>SUM(R220:R225)</f>
        <v>501.544</v>
      </c>
      <c r="S219" s="214">
        <f>SUM(S220:S225)</f>
        <v>22340.898</v>
      </c>
      <c r="T219" s="204">
        <f>SUM(T220:T225)</f>
        <v>-4.6</v>
      </c>
      <c r="U219" s="214">
        <f>SUM(U220:U225)</f>
        <v>22336.298</v>
      </c>
      <c r="V219" s="204">
        <f>SUM(V220:V225)</f>
        <v>263.8</v>
      </c>
      <c r="W219" s="214">
        <f>SUM(W220:W225)</f>
        <v>22600.097999999998</v>
      </c>
    </row>
    <row r="220" spans="1:23" ht="15">
      <c r="A220" s="211" t="s">
        <v>443</v>
      </c>
      <c r="B220" s="206" t="s">
        <v>371</v>
      </c>
      <c r="C220" s="206" t="s">
        <v>440</v>
      </c>
      <c r="D220" s="206" t="s">
        <v>453</v>
      </c>
      <c r="E220" s="206" t="s">
        <v>381</v>
      </c>
      <c r="F220" s="206"/>
      <c r="G220" s="206"/>
      <c r="H220" s="205"/>
      <c r="I220" s="204">
        <v>11672.3</v>
      </c>
      <c r="J220" s="204">
        <v>-348.4</v>
      </c>
      <c r="K220" s="204">
        <f>SUM(I220:J220)</f>
        <v>11323.9</v>
      </c>
      <c r="L220" s="204"/>
      <c r="M220" s="204">
        <f>SUM(K220:L220)</f>
        <v>11323.9</v>
      </c>
      <c r="N220" s="204"/>
      <c r="O220" s="204">
        <f>SUM(M220:N220)</f>
        <v>11323.9</v>
      </c>
      <c r="P220" s="204"/>
      <c r="Q220" s="204">
        <f>SUM(O220:P220)</f>
        <v>11323.9</v>
      </c>
      <c r="R220" s="204">
        <v>437</v>
      </c>
      <c r="S220" s="204">
        <f>SUM(Q220:R220)</f>
        <v>11760.9</v>
      </c>
      <c r="T220" s="204"/>
      <c r="U220" s="204">
        <f>SUM(S220:T220)</f>
        <v>11760.9</v>
      </c>
      <c r="V220" s="204">
        <v>176.4</v>
      </c>
      <c r="W220" s="204">
        <f>SUM(U220:V220)</f>
        <v>11937.3</v>
      </c>
    </row>
    <row r="221" spans="1:23" ht="25.5">
      <c r="A221" s="211" t="s">
        <v>454</v>
      </c>
      <c r="B221" s="206" t="s">
        <v>371</v>
      </c>
      <c r="C221" s="206" t="s">
        <v>440</v>
      </c>
      <c r="D221" s="206" t="s">
        <v>453</v>
      </c>
      <c r="E221" s="206" t="s">
        <v>420</v>
      </c>
      <c r="F221" s="206"/>
      <c r="G221" s="206"/>
      <c r="H221" s="205"/>
      <c r="I221" s="204">
        <v>61</v>
      </c>
      <c r="J221" s="204"/>
      <c r="K221" s="204">
        <f>SUM(I221:J221)</f>
        <v>61</v>
      </c>
      <c r="L221" s="204"/>
      <c r="M221" s="204">
        <f>SUM(K221:L221)</f>
        <v>61</v>
      </c>
      <c r="N221" s="204"/>
      <c r="O221" s="204">
        <f>SUM(M221:N221)</f>
        <v>61</v>
      </c>
      <c r="P221" s="204"/>
      <c r="Q221" s="204">
        <f>SUM(O221:P221)</f>
        <v>61</v>
      </c>
      <c r="R221" s="204"/>
      <c r="S221" s="204">
        <f>SUM(Q221:R221)</f>
        <v>61</v>
      </c>
      <c r="T221" s="204"/>
      <c r="U221" s="204">
        <f>SUM(S221:T221)</f>
        <v>61</v>
      </c>
      <c r="V221" s="204"/>
      <c r="W221" s="204">
        <f>SUM(U221:V221)</f>
        <v>61</v>
      </c>
    </row>
    <row r="222" spans="1:23" ht="38.25">
      <c r="A222" s="207" t="s">
        <v>358</v>
      </c>
      <c r="B222" s="206" t="s">
        <v>371</v>
      </c>
      <c r="C222" s="206" t="s">
        <v>440</v>
      </c>
      <c r="D222" s="206" t="s">
        <v>453</v>
      </c>
      <c r="E222" s="206" t="s">
        <v>357</v>
      </c>
      <c r="F222" s="206"/>
      <c r="G222" s="206"/>
      <c r="H222" s="205"/>
      <c r="I222" s="204">
        <v>62</v>
      </c>
      <c r="J222" s="204"/>
      <c r="K222" s="204">
        <f>SUM(I222:J222)</f>
        <v>62</v>
      </c>
      <c r="L222" s="204"/>
      <c r="M222" s="204">
        <f>SUM(K222:L222)</f>
        <v>62</v>
      </c>
      <c r="N222" s="204"/>
      <c r="O222" s="204">
        <f>SUM(M222:N222)</f>
        <v>62</v>
      </c>
      <c r="P222" s="204"/>
      <c r="Q222" s="204">
        <f>SUM(O222:P222)</f>
        <v>62</v>
      </c>
      <c r="R222" s="204"/>
      <c r="S222" s="204">
        <f>SUM(Q222:R222)</f>
        <v>62</v>
      </c>
      <c r="T222" s="204"/>
      <c r="U222" s="204">
        <f>SUM(S222:T222)</f>
        <v>62</v>
      </c>
      <c r="V222" s="204"/>
      <c r="W222" s="204">
        <f>SUM(U222:V222)</f>
        <v>62</v>
      </c>
    </row>
    <row r="223" spans="1:23" ht="38.25">
      <c r="A223" s="207" t="s">
        <v>356</v>
      </c>
      <c r="B223" s="206" t="s">
        <v>371</v>
      </c>
      <c r="C223" s="206" t="s">
        <v>440</v>
      </c>
      <c r="D223" s="206" t="s">
        <v>453</v>
      </c>
      <c r="E223" s="206" t="s">
        <v>355</v>
      </c>
      <c r="F223" s="206"/>
      <c r="G223" s="206"/>
      <c r="H223" s="205"/>
      <c r="I223" s="204">
        <v>6382.3</v>
      </c>
      <c r="J223" s="214">
        <v>3460.154</v>
      </c>
      <c r="K223" s="214">
        <f>SUM(I223:J223)</f>
        <v>9842.454</v>
      </c>
      <c r="L223" s="214"/>
      <c r="M223" s="214">
        <f>SUM(K223:L223)</f>
        <v>9842.454</v>
      </c>
      <c r="N223" s="214"/>
      <c r="O223" s="214">
        <f>SUM(M223:N223)</f>
        <v>9842.454</v>
      </c>
      <c r="P223" s="214"/>
      <c r="Q223" s="214">
        <f>SUM(O223:P223)</f>
        <v>9842.454</v>
      </c>
      <c r="R223" s="214">
        <v>64.544</v>
      </c>
      <c r="S223" s="214">
        <f>SUM(Q223:R223)</f>
        <v>9906.998</v>
      </c>
      <c r="T223" s="214">
        <v>-4.6</v>
      </c>
      <c r="U223" s="214">
        <f>SUM(S223:T223)</f>
        <v>9902.398</v>
      </c>
      <c r="V223" s="214">
        <v>87.4</v>
      </c>
      <c r="W223" s="214">
        <f>SUM(U223:V223)</f>
        <v>9989.797999999999</v>
      </c>
    </row>
    <row r="224" spans="1:23" ht="25.5">
      <c r="A224" s="207" t="s">
        <v>354</v>
      </c>
      <c r="B224" s="206" t="s">
        <v>371</v>
      </c>
      <c r="C224" s="206" t="s">
        <v>440</v>
      </c>
      <c r="D224" s="206" t="s">
        <v>453</v>
      </c>
      <c r="E224" s="206" t="s">
        <v>352</v>
      </c>
      <c r="F224" s="206"/>
      <c r="G224" s="206"/>
      <c r="H224" s="205"/>
      <c r="I224" s="204">
        <v>543</v>
      </c>
      <c r="J224" s="204"/>
      <c r="K224" s="204">
        <f>SUM(I224:J224)</f>
        <v>543</v>
      </c>
      <c r="L224" s="204"/>
      <c r="M224" s="204">
        <f>SUM(K224:L224)</f>
        <v>543</v>
      </c>
      <c r="N224" s="204"/>
      <c r="O224" s="204">
        <f>SUM(M224:N224)</f>
        <v>543</v>
      </c>
      <c r="P224" s="204"/>
      <c r="Q224" s="204">
        <f>SUM(O224:P224)</f>
        <v>543</v>
      </c>
      <c r="R224" s="204"/>
      <c r="S224" s="204">
        <f>SUM(Q224:R224)</f>
        <v>543</v>
      </c>
      <c r="T224" s="204"/>
      <c r="U224" s="204">
        <f>SUM(S224:T224)</f>
        <v>543</v>
      </c>
      <c r="V224" s="204"/>
      <c r="W224" s="204">
        <f>SUM(U224:V224)</f>
        <v>543</v>
      </c>
    </row>
    <row r="225" spans="1:23" ht="25.5">
      <c r="A225" s="211" t="s">
        <v>380</v>
      </c>
      <c r="B225" s="206" t="s">
        <v>371</v>
      </c>
      <c r="C225" s="206" t="s">
        <v>440</v>
      </c>
      <c r="D225" s="206" t="s">
        <v>453</v>
      </c>
      <c r="E225" s="206" t="s">
        <v>377</v>
      </c>
      <c r="F225" s="206"/>
      <c r="G225" s="206"/>
      <c r="H225" s="205"/>
      <c r="I225" s="204">
        <v>7</v>
      </c>
      <c r="J225" s="204"/>
      <c r="K225" s="204">
        <f>SUM(I225:J225)</f>
        <v>7</v>
      </c>
      <c r="L225" s="204"/>
      <c r="M225" s="204">
        <f>SUM(K225:L225)</f>
        <v>7</v>
      </c>
      <c r="N225" s="204"/>
      <c r="O225" s="204">
        <f>SUM(M225:N225)</f>
        <v>7</v>
      </c>
      <c r="P225" s="204"/>
      <c r="Q225" s="204">
        <f>SUM(O225:P225)</f>
        <v>7</v>
      </c>
      <c r="R225" s="204"/>
      <c r="S225" s="204">
        <f>SUM(Q225:R225)</f>
        <v>7</v>
      </c>
      <c r="T225" s="204"/>
      <c r="U225" s="204">
        <f>SUM(S225:T225)</f>
        <v>7</v>
      </c>
      <c r="V225" s="204"/>
      <c r="W225" s="204">
        <f>SUM(U225:V225)</f>
        <v>7</v>
      </c>
    </row>
    <row r="226" spans="1:23" ht="51">
      <c r="A226" s="212" t="s">
        <v>431</v>
      </c>
      <c r="B226" s="206" t="s">
        <v>371</v>
      </c>
      <c r="C226" s="206" t="s">
        <v>440</v>
      </c>
      <c r="D226" s="206" t="s">
        <v>452</v>
      </c>
      <c r="E226" s="206" t="s">
        <v>350</v>
      </c>
      <c r="F226" s="206"/>
      <c r="G226" s="206"/>
      <c r="H226" s="205"/>
      <c r="I226" s="204">
        <f>SUM(I227)</f>
        <v>3392.5</v>
      </c>
      <c r="J226" s="204">
        <f>SUM(J227)</f>
        <v>-3392.5</v>
      </c>
      <c r="K226" s="204">
        <f>SUM(K227)</f>
        <v>0</v>
      </c>
      <c r="L226" s="204">
        <f>SUM(L227)</f>
        <v>0</v>
      </c>
      <c r="M226" s="204">
        <f>SUM(M227)</f>
        <v>0</v>
      </c>
      <c r="N226" s="204">
        <f>SUM(N227)</f>
        <v>0</v>
      </c>
      <c r="O226" s="204">
        <f>SUM(O227)</f>
        <v>0</v>
      </c>
      <c r="P226" s="204">
        <f>SUM(P227)</f>
        <v>0</v>
      </c>
      <c r="Q226" s="204">
        <f>SUM(Q227)</f>
        <v>0</v>
      </c>
      <c r="R226" s="204">
        <f>SUM(R227)</f>
        <v>0</v>
      </c>
      <c r="S226" s="204">
        <f>SUM(S227)</f>
        <v>0</v>
      </c>
      <c r="T226" s="204">
        <f>SUM(T227)</f>
        <v>0</v>
      </c>
      <c r="U226" s="204">
        <f>SUM(U227)</f>
        <v>0</v>
      </c>
      <c r="V226" s="204">
        <f>SUM(V227)</f>
        <v>0</v>
      </c>
      <c r="W226" s="204">
        <f>SUM(W227)</f>
        <v>0</v>
      </c>
    </row>
    <row r="227" spans="1:23" ht="38.25">
      <c r="A227" s="207" t="s">
        <v>356</v>
      </c>
      <c r="B227" s="206" t="s">
        <v>371</v>
      </c>
      <c r="C227" s="206" t="s">
        <v>440</v>
      </c>
      <c r="D227" s="206" t="s">
        <v>452</v>
      </c>
      <c r="E227" s="206" t="s">
        <v>355</v>
      </c>
      <c r="F227" s="206"/>
      <c r="G227" s="206"/>
      <c r="H227" s="205"/>
      <c r="I227" s="204">
        <v>3392.5</v>
      </c>
      <c r="J227" s="204">
        <v>-3392.5</v>
      </c>
      <c r="K227" s="204">
        <f>SUM(I227:J227)</f>
        <v>0</v>
      </c>
      <c r="L227" s="204"/>
      <c r="M227" s="204">
        <f>SUM(K227:L227)</f>
        <v>0</v>
      </c>
      <c r="N227" s="204"/>
      <c r="O227" s="204">
        <f>SUM(M227:N227)</f>
        <v>0</v>
      </c>
      <c r="P227" s="204"/>
      <c r="Q227" s="204">
        <f>SUM(O227:P227)</f>
        <v>0</v>
      </c>
      <c r="R227" s="204"/>
      <c r="S227" s="204">
        <f>SUM(Q227:R227)</f>
        <v>0</v>
      </c>
      <c r="T227" s="204"/>
      <c r="U227" s="204">
        <f>SUM(S227:T227)</f>
        <v>0</v>
      </c>
      <c r="V227" s="204"/>
      <c r="W227" s="204">
        <f>SUM(U227:V227)</f>
        <v>0</v>
      </c>
    </row>
    <row r="228" spans="1:23" ht="63.75">
      <c r="A228" s="212" t="s">
        <v>451</v>
      </c>
      <c r="B228" s="206" t="s">
        <v>371</v>
      </c>
      <c r="C228" s="206" t="s">
        <v>440</v>
      </c>
      <c r="D228" s="206" t="s">
        <v>450</v>
      </c>
      <c r="E228" s="206" t="s">
        <v>350</v>
      </c>
      <c r="F228" s="206"/>
      <c r="G228" s="206"/>
      <c r="H228" s="205"/>
      <c r="I228" s="204">
        <f>SUM(I229:I229)</f>
        <v>847.8</v>
      </c>
      <c r="J228" s="204">
        <f>SUM(J229:J229)</f>
        <v>-25.3</v>
      </c>
      <c r="K228" s="204">
        <f>SUM(K229:K229)</f>
        <v>822.5</v>
      </c>
      <c r="L228" s="204">
        <f>SUM(L229:L229)</f>
        <v>0</v>
      </c>
      <c r="M228" s="204">
        <f>SUM(M229:M229)</f>
        <v>822.5</v>
      </c>
      <c r="N228" s="204">
        <f>SUM(N229:N229)</f>
        <v>0</v>
      </c>
      <c r="O228" s="204">
        <f>SUM(O229:O229)</f>
        <v>822.5</v>
      </c>
      <c r="P228" s="204">
        <f>SUM(P229:P229)</f>
        <v>0</v>
      </c>
      <c r="Q228" s="204">
        <f>SUM(Q229:Q229)</f>
        <v>822.5</v>
      </c>
      <c r="R228" s="204">
        <f>SUM(R229:R229)</f>
        <v>0</v>
      </c>
      <c r="S228" s="204">
        <f>SUM(S229:S229)</f>
        <v>822.5</v>
      </c>
      <c r="T228" s="204">
        <f>SUM(T229:T229)</f>
        <v>0</v>
      </c>
      <c r="U228" s="204">
        <f>SUM(U229:U229)</f>
        <v>822.5</v>
      </c>
      <c r="V228" s="204">
        <f>SUM(V229:V229)</f>
        <v>12.4</v>
      </c>
      <c r="W228" s="204">
        <f>SUM(W229:W229)</f>
        <v>834.9</v>
      </c>
    </row>
    <row r="229" spans="1:23" ht="15">
      <c r="A229" s="211" t="s">
        <v>443</v>
      </c>
      <c r="B229" s="206" t="s">
        <v>371</v>
      </c>
      <c r="C229" s="206" t="s">
        <v>440</v>
      </c>
      <c r="D229" s="206" t="s">
        <v>450</v>
      </c>
      <c r="E229" s="206" t="s">
        <v>381</v>
      </c>
      <c r="F229" s="206"/>
      <c r="G229" s="206"/>
      <c r="H229" s="205"/>
      <c r="I229" s="204">
        <v>847.8</v>
      </c>
      <c r="J229" s="204">
        <v>-25.3</v>
      </c>
      <c r="K229" s="204">
        <f>SUM(I229:J229)</f>
        <v>822.5</v>
      </c>
      <c r="L229" s="204"/>
      <c r="M229" s="204">
        <f>SUM(K229:L229)</f>
        <v>822.5</v>
      </c>
      <c r="N229" s="204"/>
      <c r="O229" s="204">
        <f>SUM(M229:N229)</f>
        <v>822.5</v>
      </c>
      <c r="P229" s="204"/>
      <c r="Q229" s="204">
        <f>SUM(O229:P229)</f>
        <v>822.5</v>
      </c>
      <c r="R229" s="204"/>
      <c r="S229" s="204">
        <f>SUM(Q229:R229)</f>
        <v>822.5</v>
      </c>
      <c r="T229" s="204"/>
      <c r="U229" s="204">
        <f>SUM(S229:T229)</f>
        <v>822.5</v>
      </c>
      <c r="V229" s="204">
        <v>12.4</v>
      </c>
      <c r="W229" s="204">
        <f>SUM(U229:V229)</f>
        <v>834.9</v>
      </c>
    </row>
    <row r="230" spans="1:23" ht="89.25">
      <c r="A230" s="207" t="s">
        <v>449</v>
      </c>
      <c r="B230" s="206" t="s">
        <v>371</v>
      </c>
      <c r="C230" s="206" t="s">
        <v>440</v>
      </c>
      <c r="D230" s="206" t="s">
        <v>448</v>
      </c>
      <c r="E230" s="206" t="s">
        <v>350</v>
      </c>
      <c r="F230" s="206"/>
      <c r="G230" s="206"/>
      <c r="H230" s="205"/>
      <c r="I230" s="204">
        <f>SUM(I231)</f>
        <v>0</v>
      </c>
      <c r="J230" s="204">
        <f>SUM(J231)</f>
        <v>0</v>
      </c>
      <c r="K230" s="204">
        <f>SUM(K231)</f>
        <v>0</v>
      </c>
      <c r="L230" s="204">
        <f>SUM(L231)</f>
        <v>0</v>
      </c>
      <c r="M230" s="204">
        <f>SUM(M231)</f>
        <v>0</v>
      </c>
      <c r="N230" s="204">
        <f>SUM(N231)</f>
        <v>0</v>
      </c>
      <c r="O230" s="204">
        <f>SUM(O231)</f>
        <v>0</v>
      </c>
      <c r="P230" s="204">
        <f>SUM(P231)</f>
        <v>0</v>
      </c>
      <c r="Q230" s="204">
        <f>SUM(Q231)</f>
        <v>0</v>
      </c>
      <c r="R230" s="217">
        <f>SUM(R231)</f>
        <v>97.8361</v>
      </c>
      <c r="S230" s="217">
        <f>SUM(S231)</f>
        <v>97.8361</v>
      </c>
      <c r="T230" s="217">
        <f>SUM(T231)</f>
        <v>4.6</v>
      </c>
      <c r="U230" s="217">
        <f>SUM(U231)</f>
        <v>102.4361</v>
      </c>
      <c r="V230" s="217">
        <f>SUM(V231)</f>
        <v>84</v>
      </c>
      <c r="W230" s="217">
        <f>SUM(W231)</f>
        <v>186.4361</v>
      </c>
    </row>
    <row r="231" spans="1:23" ht="38.25">
      <c r="A231" s="207" t="s">
        <v>356</v>
      </c>
      <c r="B231" s="206" t="s">
        <v>371</v>
      </c>
      <c r="C231" s="206" t="s">
        <v>440</v>
      </c>
      <c r="D231" s="206" t="s">
        <v>448</v>
      </c>
      <c r="E231" s="206" t="s">
        <v>355</v>
      </c>
      <c r="F231" s="206"/>
      <c r="G231" s="206"/>
      <c r="H231" s="205"/>
      <c r="I231" s="204"/>
      <c r="J231" s="204"/>
      <c r="K231" s="204">
        <f>SUM(I231:J231)</f>
        <v>0</v>
      </c>
      <c r="L231" s="204"/>
      <c r="M231" s="204">
        <f>SUM(K231:L231)</f>
        <v>0</v>
      </c>
      <c r="N231" s="204"/>
      <c r="O231" s="204">
        <f>SUM(M231:N231)</f>
        <v>0</v>
      </c>
      <c r="P231" s="204"/>
      <c r="Q231" s="204">
        <f>SUM(O231:P231)</f>
        <v>0</v>
      </c>
      <c r="R231" s="217">
        <v>97.8361</v>
      </c>
      <c r="S231" s="217">
        <f>SUM(Q231:R231)</f>
        <v>97.8361</v>
      </c>
      <c r="T231" s="217">
        <v>4.6</v>
      </c>
      <c r="U231" s="217">
        <f>SUM(S231:T231)</f>
        <v>102.4361</v>
      </c>
      <c r="V231" s="217">
        <v>84</v>
      </c>
      <c r="W231" s="217">
        <f>SUM(U231:V231)</f>
        <v>186.4361</v>
      </c>
    </row>
    <row r="232" spans="1:23" ht="89.25">
      <c r="A232" s="212" t="s">
        <v>447</v>
      </c>
      <c r="B232" s="206" t="s">
        <v>371</v>
      </c>
      <c r="C232" s="206" t="s">
        <v>440</v>
      </c>
      <c r="D232" s="206" t="s">
        <v>444</v>
      </c>
      <c r="E232" s="206" t="s">
        <v>350</v>
      </c>
      <c r="F232" s="206"/>
      <c r="G232" s="206"/>
      <c r="H232" s="205"/>
      <c r="I232" s="204">
        <f>SUM(I233:I233)</f>
        <v>910</v>
      </c>
      <c r="J232" s="204">
        <f>SUM(J233:J233)</f>
        <v>0</v>
      </c>
      <c r="K232" s="204">
        <f>SUM(K233:K233)</f>
        <v>910</v>
      </c>
      <c r="L232" s="204">
        <f>SUM(L233:L233)</f>
        <v>0</v>
      </c>
      <c r="M232" s="204">
        <f>SUM(M233:M233)</f>
        <v>910</v>
      </c>
      <c r="N232" s="204">
        <f>SUM(N233:N233)</f>
        <v>-910</v>
      </c>
      <c r="O232" s="204">
        <f>SUM(O233:O233)</f>
        <v>0</v>
      </c>
      <c r="P232" s="204">
        <f>SUM(P233:P233)</f>
        <v>0</v>
      </c>
      <c r="Q232" s="204">
        <f>SUM(Q233:Q233)</f>
        <v>0</v>
      </c>
      <c r="R232" s="204">
        <f>SUM(R233:R233)</f>
        <v>0</v>
      </c>
      <c r="S232" s="204">
        <f>SUM(S233:S233)</f>
        <v>0</v>
      </c>
      <c r="T232" s="204">
        <f>SUM(T233:T233)</f>
        <v>0</v>
      </c>
      <c r="U232" s="204">
        <f>SUM(U233:U233)</f>
        <v>0</v>
      </c>
      <c r="V232" s="204">
        <f>SUM(V233:V233)</f>
        <v>0</v>
      </c>
      <c r="W232" s="204">
        <f>SUM(W233:W233)</f>
        <v>0</v>
      </c>
    </row>
    <row r="233" spans="1:23" ht="38.25">
      <c r="A233" s="207" t="s">
        <v>356</v>
      </c>
      <c r="B233" s="206" t="s">
        <v>371</v>
      </c>
      <c r="C233" s="206" t="s">
        <v>440</v>
      </c>
      <c r="D233" s="206" t="s">
        <v>444</v>
      </c>
      <c r="E233" s="206" t="s">
        <v>355</v>
      </c>
      <c r="F233" s="206"/>
      <c r="G233" s="206"/>
      <c r="H233" s="205"/>
      <c r="I233" s="204">
        <v>910</v>
      </c>
      <c r="J233" s="204"/>
      <c r="K233" s="204">
        <f>SUM(I233:J233)</f>
        <v>910</v>
      </c>
      <c r="L233" s="204"/>
      <c r="M233" s="204">
        <f>SUM(K233:L233)</f>
        <v>910</v>
      </c>
      <c r="N233" s="204">
        <v>-910</v>
      </c>
      <c r="O233" s="204">
        <f>SUM(M233:N233)</f>
        <v>0</v>
      </c>
      <c r="P233" s="204"/>
      <c r="Q233" s="204">
        <f>SUM(O233:P233)</f>
        <v>0</v>
      </c>
      <c r="R233" s="204"/>
      <c r="S233" s="204">
        <f>SUM(Q233:R233)</f>
        <v>0</v>
      </c>
      <c r="T233" s="204"/>
      <c r="U233" s="204">
        <f>SUM(S233:T233)</f>
        <v>0</v>
      </c>
      <c r="V233" s="204"/>
      <c r="W233" s="204">
        <f>SUM(U233:V233)</f>
        <v>0</v>
      </c>
    </row>
    <row r="234" spans="1:23" ht="89.25">
      <c r="A234" s="212" t="s">
        <v>446</v>
      </c>
      <c r="B234" s="206" t="s">
        <v>371</v>
      </c>
      <c r="C234" s="206" t="s">
        <v>440</v>
      </c>
      <c r="D234" s="206" t="s">
        <v>444</v>
      </c>
      <c r="E234" s="206" t="s">
        <v>350</v>
      </c>
      <c r="F234" s="206"/>
      <c r="G234" s="206"/>
      <c r="H234" s="205"/>
      <c r="I234" s="204">
        <f>SUM(I235)</f>
        <v>0</v>
      </c>
      <c r="J234" s="204">
        <f>SUM(J235)</f>
        <v>0</v>
      </c>
      <c r="K234" s="204">
        <f>SUM(K235)</f>
        <v>0</v>
      </c>
      <c r="L234" s="204">
        <f>SUM(L235)</f>
        <v>0</v>
      </c>
      <c r="M234" s="204">
        <f>SUM(M235)</f>
        <v>0</v>
      </c>
      <c r="N234" s="204">
        <f>SUM(N235)</f>
        <v>910</v>
      </c>
      <c r="O234" s="204">
        <f>SUM(O235)</f>
        <v>910</v>
      </c>
      <c r="P234" s="204">
        <f>SUM(P235)</f>
        <v>0</v>
      </c>
      <c r="Q234" s="204">
        <f>SUM(Q235)</f>
        <v>910</v>
      </c>
      <c r="R234" s="204">
        <f>SUM(R235)</f>
        <v>0</v>
      </c>
      <c r="S234" s="204">
        <f>SUM(S235)</f>
        <v>910</v>
      </c>
      <c r="T234" s="204">
        <f>SUM(T235)</f>
        <v>-910</v>
      </c>
      <c r="U234" s="204">
        <f>SUM(U235)</f>
        <v>0</v>
      </c>
      <c r="V234" s="204">
        <f>SUM(V235)</f>
        <v>0</v>
      </c>
      <c r="W234" s="204">
        <f>SUM(W235)</f>
        <v>0</v>
      </c>
    </row>
    <row r="235" spans="1:23" ht="38.25">
      <c r="A235" s="207" t="s">
        <v>356</v>
      </c>
      <c r="B235" s="206" t="s">
        <v>371</v>
      </c>
      <c r="C235" s="206" t="s">
        <v>440</v>
      </c>
      <c r="D235" s="206" t="s">
        <v>444</v>
      </c>
      <c r="E235" s="206" t="s">
        <v>355</v>
      </c>
      <c r="F235" s="206"/>
      <c r="G235" s="206"/>
      <c r="H235" s="205"/>
      <c r="I235" s="204"/>
      <c r="J235" s="204"/>
      <c r="K235" s="204">
        <f>SUM(I235:J235)</f>
        <v>0</v>
      </c>
      <c r="L235" s="204"/>
      <c r="M235" s="204">
        <f>SUM(K235:L235)</f>
        <v>0</v>
      </c>
      <c r="N235" s="204">
        <v>910</v>
      </c>
      <c r="O235" s="204">
        <f>SUM(M235:N235)</f>
        <v>910</v>
      </c>
      <c r="P235" s="204"/>
      <c r="Q235" s="204">
        <f>SUM(O235:P235)</f>
        <v>910</v>
      </c>
      <c r="R235" s="204"/>
      <c r="S235" s="204">
        <f>SUM(Q235:R235)</f>
        <v>910</v>
      </c>
      <c r="T235" s="204">
        <v>-910</v>
      </c>
      <c r="U235" s="204">
        <f>SUM(S235:T235)</f>
        <v>0</v>
      </c>
      <c r="V235" s="204"/>
      <c r="W235" s="204">
        <f>SUM(U235:V235)</f>
        <v>0</v>
      </c>
    </row>
    <row r="236" spans="1:23" ht="54" customHeight="1">
      <c r="A236" s="207" t="s">
        <v>445</v>
      </c>
      <c r="B236" s="206" t="s">
        <v>371</v>
      </c>
      <c r="C236" s="206" t="s">
        <v>440</v>
      </c>
      <c r="D236" s="206" t="s">
        <v>444</v>
      </c>
      <c r="E236" s="206" t="s">
        <v>350</v>
      </c>
      <c r="F236" s="206"/>
      <c r="G236" s="206"/>
      <c r="H236" s="205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>
        <f>SUM(T237)</f>
        <v>910</v>
      </c>
      <c r="U236" s="204">
        <f>SUM(U237)</f>
        <v>910</v>
      </c>
      <c r="V236" s="204">
        <f>SUM(V237)</f>
        <v>0</v>
      </c>
      <c r="W236" s="204">
        <f>SUM(W237)</f>
        <v>910</v>
      </c>
    </row>
    <row r="237" spans="1:23" ht="28.5" customHeight="1">
      <c r="A237" s="207" t="s">
        <v>356</v>
      </c>
      <c r="B237" s="206" t="s">
        <v>371</v>
      </c>
      <c r="C237" s="206" t="s">
        <v>440</v>
      </c>
      <c r="D237" s="206" t="s">
        <v>444</v>
      </c>
      <c r="E237" s="206" t="s">
        <v>355</v>
      </c>
      <c r="F237" s="206"/>
      <c r="G237" s="206"/>
      <c r="H237" s="205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>
        <v>910</v>
      </c>
      <c r="U237" s="204">
        <f>SUM(S237:T237)</f>
        <v>910</v>
      </c>
      <c r="V237" s="204"/>
      <c r="W237" s="204">
        <f>SUM(U237:V237)</f>
        <v>910</v>
      </c>
    </row>
    <row r="238" spans="1:23" ht="114.75">
      <c r="A238" s="207" t="s">
        <v>402</v>
      </c>
      <c r="B238" s="206" t="s">
        <v>371</v>
      </c>
      <c r="C238" s="206" t="s">
        <v>440</v>
      </c>
      <c r="D238" s="206" t="s">
        <v>401</v>
      </c>
      <c r="E238" s="206" t="s">
        <v>350</v>
      </c>
      <c r="F238" s="206"/>
      <c r="G238" s="206"/>
      <c r="H238" s="205"/>
      <c r="I238" s="204">
        <f>SUM(I239)</f>
        <v>438</v>
      </c>
      <c r="J238" s="204">
        <f>SUM(J239)</f>
        <v>0</v>
      </c>
      <c r="K238" s="204">
        <f>SUM(K239)</f>
        <v>438</v>
      </c>
      <c r="L238" s="204">
        <f>SUM(L239)</f>
        <v>0</v>
      </c>
      <c r="M238" s="204">
        <f>SUM(M239)</f>
        <v>438</v>
      </c>
      <c r="N238" s="204">
        <f>SUM(N239)</f>
        <v>0</v>
      </c>
      <c r="O238" s="204">
        <f>SUM(O239)</f>
        <v>438</v>
      </c>
      <c r="P238" s="204">
        <f>SUM(P239)</f>
        <v>0</v>
      </c>
      <c r="Q238" s="204">
        <f>SUM(Q239)</f>
        <v>438</v>
      </c>
      <c r="R238" s="204">
        <f>SUM(R239)</f>
        <v>0</v>
      </c>
      <c r="S238" s="204">
        <f>SUM(S239)</f>
        <v>438</v>
      </c>
      <c r="T238" s="204">
        <f>SUM(T239)</f>
        <v>0</v>
      </c>
      <c r="U238" s="204">
        <f>SUM(U239)</f>
        <v>438</v>
      </c>
      <c r="V238" s="204">
        <f>SUM(V239)</f>
        <v>0</v>
      </c>
      <c r="W238" s="204">
        <f>SUM(W239)</f>
        <v>438</v>
      </c>
    </row>
    <row r="239" spans="1:23" ht="15">
      <c r="A239" s="211" t="s">
        <v>443</v>
      </c>
      <c r="B239" s="206" t="s">
        <v>371</v>
      </c>
      <c r="C239" s="206" t="s">
        <v>440</v>
      </c>
      <c r="D239" s="206" t="s">
        <v>401</v>
      </c>
      <c r="E239" s="206" t="s">
        <v>381</v>
      </c>
      <c r="F239" s="206"/>
      <c r="G239" s="206"/>
      <c r="H239" s="205"/>
      <c r="I239" s="204">
        <v>438</v>
      </c>
      <c r="J239" s="204"/>
      <c r="K239" s="204">
        <f>SUM(I239:J239)</f>
        <v>438</v>
      </c>
      <c r="L239" s="204"/>
      <c r="M239" s="204">
        <f>SUM(K239:L239)</f>
        <v>438</v>
      </c>
      <c r="N239" s="204"/>
      <c r="O239" s="204">
        <f>SUM(M239:N239)</f>
        <v>438</v>
      </c>
      <c r="P239" s="204"/>
      <c r="Q239" s="204">
        <f>SUM(O239:P239)</f>
        <v>438</v>
      </c>
      <c r="R239" s="204"/>
      <c r="S239" s="204">
        <f>SUM(Q239:R239)</f>
        <v>438</v>
      </c>
      <c r="T239" s="204"/>
      <c r="U239" s="204">
        <f>SUM(S239:T239)</f>
        <v>438</v>
      </c>
      <c r="V239" s="204"/>
      <c r="W239" s="204">
        <f>SUM(U239:V239)</f>
        <v>438</v>
      </c>
    </row>
    <row r="240" spans="1:23" ht="122.25" customHeight="1">
      <c r="A240" s="216" t="s">
        <v>442</v>
      </c>
      <c r="B240" s="206" t="s">
        <v>371</v>
      </c>
      <c r="C240" s="206" t="s">
        <v>440</v>
      </c>
      <c r="D240" s="206" t="s">
        <v>398</v>
      </c>
      <c r="E240" s="206" t="s">
        <v>350</v>
      </c>
      <c r="F240" s="206"/>
      <c r="G240" s="206"/>
      <c r="H240" s="205"/>
      <c r="I240" s="204">
        <f>SUM(I241)</f>
        <v>0</v>
      </c>
      <c r="J240" s="204">
        <f>SUM(J241)</f>
        <v>28.5</v>
      </c>
      <c r="K240" s="204">
        <f>SUM(K241)</f>
        <v>28.5</v>
      </c>
      <c r="L240" s="204">
        <f>SUM(L241)</f>
        <v>0</v>
      </c>
      <c r="M240" s="204">
        <f>SUM(M241)</f>
        <v>28.5</v>
      </c>
      <c r="N240" s="204">
        <f>SUM(N241)</f>
        <v>0</v>
      </c>
      <c r="O240" s="204">
        <f>SUM(O241)</f>
        <v>28.5</v>
      </c>
      <c r="P240" s="204">
        <f>SUM(P241)</f>
        <v>0</v>
      </c>
      <c r="Q240" s="204">
        <f>SUM(Q241)</f>
        <v>28.5</v>
      </c>
      <c r="R240" s="204">
        <f>SUM(R241)</f>
        <v>0</v>
      </c>
      <c r="S240" s="204">
        <f>SUM(S241)</f>
        <v>28.5</v>
      </c>
      <c r="T240" s="204">
        <f>SUM(T241)</f>
        <v>0</v>
      </c>
      <c r="U240" s="204">
        <f>SUM(U241)</f>
        <v>28.5</v>
      </c>
      <c r="V240" s="204">
        <f>SUM(V241)</f>
        <v>0.4</v>
      </c>
      <c r="W240" s="204">
        <f>SUM(W241)</f>
        <v>28.9</v>
      </c>
    </row>
    <row r="241" spans="1:23" ht="20.25" customHeight="1">
      <c r="A241" s="211" t="s">
        <v>441</v>
      </c>
      <c r="B241" s="206" t="s">
        <v>371</v>
      </c>
      <c r="C241" s="206" t="s">
        <v>440</v>
      </c>
      <c r="D241" s="206" t="s">
        <v>398</v>
      </c>
      <c r="E241" s="206" t="s">
        <v>381</v>
      </c>
      <c r="F241" s="206"/>
      <c r="G241" s="206"/>
      <c r="H241" s="205"/>
      <c r="I241" s="204"/>
      <c r="J241" s="204">
        <v>28.5</v>
      </c>
      <c r="K241" s="204">
        <f>SUM(I241:J241)</f>
        <v>28.5</v>
      </c>
      <c r="L241" s="204"/>
      <c r="M241" s="204">
        <f>SUM(K241:L241)</f>
        <v>28.5</v>
      </c>
      <c r="N241" s="204"/>
      <c r="O241" s="204">
        <f>SUM(M241:N241)</f>
        <v>28.5</v>
      </c>
      <c r="P241" s="204"/>
      <c r="Q241" s="204">
        <f>SUM(O241:P241)</f>
        <v>28.5</v>
      </c>
      <c r="R241" s="204"/>
      <c r="S241" s="204">
        <f>SUM(Q241:R241)</f>
        <v>28.5</v>
      </c>
      <c r="T241" s="204"/>
      <c r="U241" s="204">
        <f>SUM(S241:T241)</f>
        <v>28.5</v>
      </c>
      <c r="V241" s="204">
        <v>0.4</v>
      </c>
      <c r="W241" s="204">
        <f>SUM(U241:V241)</f>
        <v>28.9</v>
      </c>
    </row>
    <row r="242" spans="1:23" ht="15">
      <c r="A242" s="207" t="s">
        <v>439</v>
      </c>
      <c r="B242" s="206" t="s">
        <v>371</v>
      </c>
      <c r="C242" s="206" t="s">
        <v>399</v>
      </c>
      <c r="D242" s="206" t="s">
        <v>363</v>
      </c>
      <c r="E242" s="206" t="s">
        <v>350</v>
      </c>
      <c r="F242" s="206" t="s">
        <v>347</v>
      </c>
      <c r="G242" s="206" t="s">
        <v>347</v>
      </c>
      <c r="H242" s="205">
        <v>0</v>
      </c>
      <c r="I242" s="214">
        <f>SUM(I243,I245,I251,I260,I262,I265,I268,I270,I273,I280,I284,I287,I289,I291,I296,I299,I301,I293)</f>
        <v>60070.1</v>
      </c>
      <c r="J242" s="214">
        <f>SUM(J243,J245,J251,J260,J262,J265,J268,J270,J273,J280,J284,J287,J289,J291,J296,J299,J301,J293)</f>
        <v>1810.5459999999998</v>
      </c>
      <c r="K242" s="214">
        <f>SUM(K243,K245,K251,K260,K262,K265,K268,K270,K273,K280,K284,K287,K289,K291,K296,K299,K301,K293)</f>
        <v>61880.64599999999</v>
      </c>
      <c r="L242" s="214">
        <f>SUM(L243,L245,L251,L260,L262,L265,L268,L270,L273,L280,L284,L287,L289,L291,L296,L299,L301,L293)</f>
        <v>2743.1</v>
      </c>
      <c r="M242" s="214">
        <f>SUM(M243,M245,M251,M260,M262,M265,M268,M270,M273,M280,M284,M287,M289,M291,M296,M299,M301,M293)</f>
        <v>64623.74599999999</v>
      </c>
      <c r="N242" s="214">
        <f>SUM(N243,N245,N251,N260,N262,N265,N268,N270,N273,N280,N284,N287,N289,N291,N296,N299,N301,N293)</f>
        <v>0</v>
      </c>
      <c r="O242" s="214">
        <f>SUM(O243,O245,O251,O260,O262,O265,O268,O270,O273,O280,O284,O287,O289,O291,O296,O299,O301,O293)</f>
        <v>64623.74599999999</v>
      </c>
      <c r="P242" s="214">
        <f>SUM(P243,P245,P251,P260,P262,P265,P268,P270,P273,P280,P284,P287,P289,P291,P296,P299,P301,P293)</f>
        <v>160</v>
      </c>
      <c r="Q242" s="214">
        <f>SUM(Q243,Q245,Q251,Q260,Q262,Q265,Q268,Q270,Q273,Q280,Q284,Q287,Q289,Q291,Q296,Q299,Q301,Q293)</f>
        <v>64783.74599999999</v>
      </c>
      <c r="R242" s="214">
        <f>SUM(R243,R245,R251,R260,R262,R265,R268,R270,R273,R280,R284,R287,R289,R291,R296,R299,R301,R293)</f>
        <v>862.55</v>
      </c>
      <c r="S242" s="214">
        <f>SUM(S243,S245,S251,S260,S262,S265,S268,S270,S273,S280,S284,S287,S289,S291,S296,S299,S301,S293)</f>
        <v>65646.296</v>
      </c>
      <c r="T242" s="214">
        <f>SUM(T243,T245,T251,T260,T262,T265,T268,T270,T273,T280,T284,T287,T289,T291,T296,T299,T301,T293)</f>
        <v>0</v>
      </c>
      <c r="U242" s="214">
        <f>SUM(U243,U245,U251,U260,U262,U265,U268,U270,U273,U280,U284,U287,U289,U291,U296,U299,U301,U293)</f>
        <v>65646.296</v>
      </c>
      <c r="V242" s="214">
        <f>SUM(V243,V245,V251,V260,V262,V265,V268,V270,V273,V280,V284,V287,V289,V291,V296,V299,V301,V293)</f>
        <v>182.39999999999998</v>
      </c>
      <c r="W242" s="214">
        <f>SUM(W243,W245,W251,W260,W262,W265,W268,W270,W273,W280,W284,W287,W289,W291,W296,W299,W301,W293)</f>
        <v>65828.696</v>
      </c>
    </row>
    <row r="243" spans="1:23" ht="76.5">
      <c r="A243" s="207" t="s">
        <v>438</v>
      </c>
      <c r="B243" s="206" t="s">
        <v>371</v>
      </c>
      <c r="C243" s="206" t="s">
        <v>399</v>
      </c>
      <c r="D243" s="206" t="s">
        <v>437</v>
      </c>
      <c r="E243" s="206" t="s">
        <v>350</v>
      </c>
      <c r="F243" s="206" t="s">
        <v>347</v>
      </c>
      <c r="G243" s="206" t="s">
        <v>347</v>
      </c>
      <c r="H243" s="205">
        <v>0</v>
      </c>
      <c r="I243" s="204">
        <f>SUM(I244)</f>
        <v>88.9</v>
      </c>
      <c r="J243" s="204">
        <f>SUM(J244)</f>
        <v>0</v>
      </c>
      <c r="K243" s="204">
        <f>SUM(K244)</f>
        <v>88.9</v>
      </c>
      <c r="L243" s="204">
        <f>SUM(L244)</f>
        <v>0</v>
      </c>
      <c r="M243" s="204">
        <f>SUM(M244)</f>
        <v>88.9</v>
      </c>
      <c r="N243" s="204">
        <f>SUM(N244)</f>
        <v>0</v>
      </c>
      <c r="O243" s="204">
        <f>SUM(O244)</f>
        <v>88.9</v>
      </c>
      <c r="P243" s="204">
        <f>SUM(P244)</f>
        <v>0</v>
      </c>
      <c r="Q243" s="204">
        <f>SUM(Q244)</f>
        <v>88.9</v>
      </c>
      <c r="R243" s="204">
        <f>SUM(R244)</f>
        <v>0</v>
      </c>
      <c r="S243" s="204">
        <f>SUM(S244)</f>
        <v>88.9</v>
      </c>
      <c r="T243" s="204">
        <f>SUM(T244)</f>
        <v>0</v>
      </c>
      <c r="U243" s="204">
        <f>SUM(U244)</f>
        <v>88.9</v>
      </c>
      <c r="V243" s="204">
        <f>SUM(V244)</f>
        <v>-43.8</v>
      </c>
      <c r="W243" s="204">
        <f>SUM(W244)</f>
        <v>45.10000000000001</v>
      </c>
    </row>
    <row r="244" spans="1:23" ht="38.25">
      <c r="A244" s="207" t="s">
        <v>356</v>
      </c>
      <c r="B244" s="206" t="s">
        <v>371</v>
      </c>
      <c r="C244" s="206" t="s">
        <v>399</v>
      </c>
      <c r="D244" s="206" t="s">
        <v>437</v>
      </c>
      <c r="E244" s="206" t="s">
        <v>355</v>
      </c>
      <c r="F244" s="206" t="s">
        <v>347</v>
      </c>
      <c r="G244" s="206" t="s">
        <v>347</v>
      </c>
      <c r="H244" s="205">
        <v>0</v>
      </c>
      <c r="I244" s="204">
        <v>88.9</v>
      </c>
      <c r="J244" s="204"/>
      <c r="K244" s="204">
        <f>SUM(I244:J244)</f>
        <v>88.9</v>
      </c>
      <c r="L244" s="204"/>
      <c r="M244" s="204">
        <f>SUM(K244:L244)</f>
        <v>88.9</v>
      </c>
      <c r="N244" s="204"/>
      <c r="O244" s="204">
        <f>SUM(M244:N244)</f>
        <v>88.9</v>
      </c>
      <c r="P244" s="204"/>
      <c r="Q244" s="204">
        <f>SUM(O244:P244)</f>
        <v>88.9</v>
      </c>
      <c r="R244" s="204"/>
      <c r="S244" s="204">
        <f>SUM(Q244:R244)</f>
        <v>88.9</v>
      </c>
      <c r="T244" s="204"/>
      <c r="U244" s="204">
        <f>SUM(S244:T244)</f>
        <v>88.9</v>
      </c>
      <c r="V244" s="204">
        <v>-43.8</v>
      </c>
      <c r="W244" s="204">
        <f>SUM(U244:V244)</f>
        <v>45.10000000000001</v>
      </c>
    </row>
    <row r="245" spans="1:23" ht="242.25">
      <c r="A245" s="207" t="s">
        <v>436</v>
      </c>
      <c r="B245" s="206" t="s">
        <v>371</v>
      </c>
      <c r="C245" s="206" t="s">
        <v>399</v>
      </c>
      <c r="D245" s="206" t="s">
        <v>435</v>
      </c>
      <c r="E245" s="206" t="s">
        <v>350</v>
      </c>
      <c r="F245" s="206" t="s">
        <v>347</v>
      </c>
      <c r="G245" s="206" t="s">
        <v>347</v>
      </c>
      <c r="H245" s="205">
        <v>0</v>
      </c>
      <c r="I245" s="204">
        <f>SUM(I246:I250)</f>
        <v>39310.8</v>
      </c>
      <c r="J245" s="204">
        <f>SUM(J246:J250)</f>
        <v>0</v>
      </c>
      <c r="K245" s="204">
        <f>SUM(K246:K250)</f>
        <v>39310.8</v>
      </c>
      <c r="L245" s="204">
        <f>SUM(L246:L250)</f>
        <v>0</v>
      </c>
      <c r="M245" s="204">
        <f>SUM(M246:M250)</f>
        <v>39310.8</v>
      </c>
      <c r="N245" s="204">
        <f>SUM(N246:N250)</f>
        <v>0</v>
      </c>
      <c r="O245" s="204">
        <f>SUM(O246:O250)</f>
        <v>39310.8</v>
      </c>
      <c r="P245" s="204">
        <f>SUM(P246:P250)</f>
        <v>0</v>
      </c>
      <c r="Q245" s="204">
        <f>SUM(Q246:Q250)</f>
        <v>39310.8</v>
      </c>
      <c r="R245" s="204">
        <f>SUM(R246:R250)</f>
        <v>0</v>
      </c>
      <c r="S245" s="204">
        <f>SUM(S246:S250)</f>
        <v>39310.8</v>
      </c>
      <c r="T245" s="204">
        <f>SUM(T246:T250)</f>
        <v>0</v>
      </c>
      <c r="U245" s="204">
        <f>SUM(U246:U250)</f>
        <v>39310.8</v>
      </c>
      <c r="V245" s="204">
        <f>SUM(V246:V250)</f>
        <v>328.7</v>
      </c>
      <c r="W245" s="204">
        <f>SUM(W246:W250)</f>
        <v>39639.5</v>
      </c>
    </row>
    <row r="246" spans="1:23" ht="25.5">
      <c r="A246" s="207" t="s">
        <v>360</v>
      </c>
      <c r="B246" s="206" t="s">
        <v>371</v>
      </c>
      <c r="C246" s="206" t="s">
        <v>399</v>
      </c>
      <c r="D246" s="206" t="s">
        <v>435</v>
      </c>
      <c r="E246" s="206" t="s">
        <v>381</v>
      </c>
      <c r="F246" s="206" t="s">
        <v>347</v>
      </c>
      <c r="G246" s="206" t="s">
        <v>347</v>
      </c>
      <c r="H246" s="205">
        <v>0</v>
      </c>
      <c r="I246" s="204">
        <v>21750.9</v>
      </c>
      <c r="J246" s="204"/>
      <c r="K246" s="204">
        <f>SUM(I246:J246)</f>
        <v>21750.9</v>
      </c>
      <c r="L246" s="204"/>
      <c r="M246" s="204">
        <f>SUM(K246:L246)</f>
        <v>21750.9</v>
      </c>
      <c r="N246" s="204"/>
      <c r="O246" s="204">
        <f>SUM(M246:N246)</f>
        <v>21750.9</v>
      </c>
      <c r="P246" s="204"/>
      <c r="Q246" s="204">
        <f>SUM(O246:P246)</f>
        <v>21750.9</v>
      </c>
      <c r="R246" s="204">
        <v>-80</v>
      </c>
      <c r="S246" s="204">
        <f>SUM(Q246:R246)</f>
        <v>21670.9</v>
      </c>
      <c r="T246" s="204"/>
      <c r="U246" s="204">
        <f>SUM(S246:T246)</f>
        <v>21670.9</v>
      </c>
      <c r="V246" s="204">
        <v>296.7</v>
      </c>
      <c r="W246" s="204">
        <f>SUM(U246:V246)</f>
        <v>21967.600000000002</v>
      </c>
    </row>
    <row r="247" spans="1:23" ht="25.5">
      <c r="A247" s="207" t="s">
        <v>421</v>
      </c>
      <c r="B247" s="206" t="s">
        <v>371</v>
      </c>
      <c r="C247" s="206" t="s">
        <v>399</v>
      </c>
      <c r="D247" s="206" t="s">
        <v>435</v>
      </c>
      <c r="E247" s="206" t="s">
        <v>420</v>
      </c>
      <c r="F247" s="206" t="s">
        <v>347</v>
      </c>
      <c r="G247" s="206" t="s">
        <v>347</v>
      </c>
      <c r="H247" s="205">
        <v>0</v>
      </c>
      <c r="I247" s="204">
        <v>96</v>
      </c>
      <c r="J247" s="204"/>
      <c r="K247" s="204">
        <f>SUM(I247:J247)</f>
        <v>96</v>
      </c>
      <c r="L247" s="204"/>
      <c r="M247" s="204">
        <f>SUM(K247:L247)</f>
        <v>96</v>
      </c>
      <c r="N247" s="204"/>
      <c r="O247" s="204">
        <f>SUM(M247:N247)</f>
        <v>96</v>
      </c>
      <c r="P247" s="204"/>
      <c r="Q247" s="204">
        <f>SUM(O247:P247)</f>
        <v>96</v>
      </c>
      <c r="R247" s="204"/>
      <c r="S247" s="204">
        <f>SUM(Q247:R247)</f>
        <v>96</v>
      </c>
      <c r="T247" s="204"/>
      <c r="U247" s="204">
        <f>SUM(S247:T247)</f>
        <v>96</v>
      </c>
      <c r="V247" s="204"/>
      <c r="W247" s="204">
        <f>SUM(U247:V247)</f>
        <v>96</v>
      </c>
    </row>
    <row r="248" spans="1:23" ht="38.25">
      <c r="A248" s="207" t="s">
        <v>358</v>
      </c>
      <c r="B248" s="206" t="s">
        <v>371</v>
      </c>
      <c r="C248" s="206" t="s">
        <v>399</v>
      </c>
      <c r="D248" s="206" t="s">
        <v>435</v>
      </c>
      <c r="E248" s="206" t="s">
        <v>357</v>
      </c>
      <c r="F248" s="206"/>
      <c r="G248" s="206"/>
      <c r="H248" s="205"/>
      <c r="I248" s="204">
        <v>130</v>
      </c>
      <c r="J248" s="204"/>
      <c r="K248" s="204">
        <f>SUM(I248:J248)</f>
        <v>130</v>
      </c>
      <c r="L248" s="204"/>
      <c r="M248" s="204">
        <f>SUM(K248:L248)</f>
        <v>130</v>
      </c>
      <c r="N248" s="204"/>
      <c r="O248" s="204">
        <f>SUM(M248:N248)</f>
        <v>130</v>
      </c>
      <c r="P248" s="204"/>
      <c r="Q248" s="204">
        <f>SUM(O248:P248)</f>
        <v>130</v>
      </c>
      <c r="R248" s="215">
        <v>-0.25026</v>
      </c>
      <c r="S248" s="215">
        <f>SUM(Q248:R248)</f>
        <v>129.74974</v>
      </c>
      <c r="T248" s="215"/>
      <c r="U248" s="215">
        <f>SUM(S248:T248)</f>
        <v>129.74974</v>
      </c>
      <c r="V248" s="215"/>
      <c r="W248" s="215">
        <f>SUM(U248:V248)</f>
        <v>129.74974</v>
      </c>
    </row>
    <row r="249" spans="1:23" ht="38.25">
      <c r="A249" s="207" t="s">
        <v>356</v>
      </c>
      <c r="B249" s="206" t="s">
        <v>371</v>
      </c>
      <c r="C249" s="206" t="s">
        <v>399</v>
      </c>
      <c r="D249" s="206" t="s">
        <v>435</v>
      </c>
      <c r="E249" s="206" t="s">
        <v>355</v>
      </c>
      <c r="F249" s="206"/>
      <c r="G249" s="206"/>
      <c r="H249" s="205"/>
      <c r="I249" s="204">
        <v>496</v>
      </c>
      <c r="J249" s="204"/>
      <c r="K249" s="204">
        <f>SUM(I249:J249)</f>
        <v>496</v>
      </c>
      <c r="L249" s="204"/>
      <c r="M249" s="204">
        <f>SUM(K249:L249)</f>
        <v>496</v>
      </c>
      <c r="N249" s="204"/>
      <c r="O249" s="204">
        <f>SUM(M249:N249)</f>
        <v>496</v>
      </c>
      <c r="P249" s="204"/>
      <c r="Q249" s="204">
        <f>SUM(O249:P249)</f>
        <v>496</v>
      </c>
      <c r="R249" s="215">
        <v>80.25026</v>
      </c>
      <c r="S249" s="215">
        <f>SUM(Q249:R249)</f>
        <v>576.25026</v>
      </c>
      <c r="T249" s="215"/>
      <c r="U249" s="215">
        <f>SUM(S249:T249)</f>
        <v>576.25026</v>
      </c>
      <c r="V249" s="215"/>
      <c r="W249" s="215">
        <f>SUM(U249:V249)</f>
        <v>576.25026</v>
      </c>
    </row>
    <row r="250" spans="1:23" ht="76.5">
      <c r="A250" s="207" t="s">
        <v>434</v>
      </c>
      <c r="B250" s="206" t="s">
        <v>371</v>
      </c>
      <c r="C250" s="206" t="s">
        <v>399</v>
      </c>
      <c r="D250" s="206" t="s">
        <v>435</v>
      </c>
      <c r="E250" s="206" t="s">
        <v>433</v>
      </c>
      <c r="F250" s="206"/>
      <c r="G250" s="206"/>
      <c r="H250" s="205"/>
      <c r="I250" s="204">
        <v>16837.9</v>
      </c>
      <c r="J250" s="204"/>
      <c r="K250" s="204">
        <f>SUM(I250:J250)</f>
        <v>16837.9</v>
      </c>
      <c r="L250" s="204"/>
      <c r="M250" s="204">
        <f>SUM(K250:L250)</f>
        <v>16837.9</v>
      </c>
      <c r="N250" s="204"/>
      <c r="O250" s="204">
        <f>SUM(M250:N250)</f>
        <v>16837.9</v>
      </c>
      <c r="P250" s="204"/>
      <c r="Q250" s="204">
        <f>SUM(O250:P250)</f>
        <v>16837.9</v>
      </c>
      <c r="R250" s="204"/>
      <c r="S250" s="204">
        <f>SUM(Q250:R250)</f>
        <v>16837.9</v>
      </c>
      <c r="T250" s="204"/>
      <c r="U250" s="204">
        <f>SUM(S250:T250)</f>
        <v>16837.9</v>
      </c>
      <c r="V250" s="204">
        <v>32</v>
      </c>
      <c r="W250" s="204">
        <f>SUM(U250:V250)</f>
        <v>16869.9</v>
      </c>
    </row>
    <row r="251" spans="1:23" ht="25.5">
      <c r="A251" s="212" t="s">
        <v>382</v>
      </c>
      <c r="B251" s="206" t="s">
        <v>371</v>
      </c>
      <c r="C251" s="206" t="s">
        <v>399</v>
      </c>
      <c r="D251" s="206" t="s">
        <v>432</v>
      </c>
      <c r="E251" s="206" t="s">
        <v>350</v>
      </c>
      <c r="F251" s="206"/>
      <c r="G251" s="206"/>
      <c r="H251" s="205"/>
      <c r="I251" s="204">
        <f>SUM(I252:I259)</f>
        <v>13586.2</v>
      </c>
      <c r="J251" s="214">
        <f>SUM(J252:J259)</f>
        <v>1924.546</v>
      </c>
      <c r="K251" s="214">
        <f>SUM(K252:K259)</f>
        <v>15510.746</v>
      </c>
      <c r="L251" s="214">
        <f>SUM(L252:L259)</f>
        <v>0</v>
      </c>
      <c r="M251" s="214">
        <f>SUM(M252:M259)</f>
        <v>15510.746</v>
      </c>
      <c r="N251" s="214">
        <f>SUM(N252:N259)</f>
        <v>0</v>
      </c>
      <c r="O251" s="214">
        <f>SUM(O252:O259)</f>
        <v>15510.746</v>
      </c>
      <c r="P251" s="214">
        <f>SUM(P252:P259)</f>
        <v>0</v>
      </c>
      <c r="Q251" s="214">
        <f>SUM(Q252:Q259)</f>
        <v>15510.746</v>
      </c>
      <c r="R251" s="214">
        <f>SUM(R252:R259)</f>
        <v>556.25</v>
      </c>
      <c r="S251" s="214">
        <f>SUM(S252:S259)</f>
        <v>16066.996</v>
      </c>
      <c r="T251" s="214">
        <f>SUM(T252:T259)</f>
        <v>0</v>
      </c>
      <c r="U251" s="214">
        <f>SUM(U252:U259)</f>
        <v>16066.996</v>
      </c>
      <c r="V251" s="214">
        <f>SUM(V252:V259)</f>
        <v>-94.69999999999999</v>
      </c>
      <c r="W251" s="214">
        <f>SUM(W252:W259)</f>
        <v>15972.296</v>
      </c>
    </row>
    <row r="252" spans="1:23" ht="25.5">
      <c r="A252" s="207" t="s">
        <v>360</v>
      </c>
      <c r="B252" s="206" t="s">
        <v>371</v>
      </c>
      <c r="C252" s="206" t="s">
        <v>399</v>
      </c>
      <c r="D252" s="206" t="s">
        <v>432</v>
      </c>
      <c r="E252" s="206" t="s">
        <v>381</v>
      </c>
      <c r="F252" s="206"/>
      <c r="G252" s="206"/>
      <c r="H252" s="205"/>
      <c r="I252" s="204">
        <v>329.1</v>
      </c>
      <c r="J252" s="204">
        <v>-9.8</v>
      </c>
      <c r="K252" s="204">
        <f>SUM(I252:J252)</f>
        <v>319.3</v>
      </c>
      <c r="L252" s="204"/>
      <c r="M252" s="204">
        <f>SUM(K252:L252)</f>
        <v>319.3</v>
      </c>
      <c r="N252" s="204"/>
      <c r="O252" s="204">
        <f>SUM(M252:N252)</f>
        <v>319.3</v>
      </c>
      <c r="P252" s="204"/>
      <c r="Q252" s="204">
        <f>SUM(O252:P252)</f>
        <v>319.3</v>
      </c>
      <c r="R252" s="204">
        <v>112</v>
      </c>
      <c r="S252" s="204">
        <f>SUM(Q252:R252)</f>
        <v>431.3</v>
      </c>
      <c r="T252" s="204"/>
      <c r="U252" s="204">
        <f>SUM(S252:T252)</f>
        <v>431.3</v>
      </c>
      <c r="V252" s="204">
        <v>7.9</v>
      </c>
      <c r="W252" s="204">
        <f>SUM(U252:V252)</f>
        <v>439.2</v>
      </c>
    </row>
    <row r="253" spans="1:23" ht="25.5">
      <c r="A253" s="207" t="s">
        <v>421</v>
      </c>
      <c r="B253" s="206" t="s">
        <v>371</v>
      </c>
      <c r="C253" s="206" t="s">
        <v>399</v>
      </c>
      <c r="D253" s="206" t="s">
        <v>432</v>
      </c>
      <c r="E253" s="206" t="s">
        <v>420</v>
      </c>
      <c r="F253" s="206"/>
      <c r="G253" s="206"/>
      <c r="H253" s="205"/>
      <c r="I253" s="204">
        <v>13.9</v>
      </c>
      <c r="J253" s="204"/>
      <c r="K253" s="204">
        <f>SUM(I253:J253)</f>
        <v>13.9</v>
      </c>
      <c r="L253" s="204"/>
      <c r="M253" s="204">
        <f>SUM(K253:L253)</f>
        <v>13.9</v>
      </c>
      <c r="N253" s="204"/>
      <c r="O253" s="204">
        <f>SUM(M253:N253)</f>
        <v>13.9</v>
      </c>
      <c r="P253" s="204"/>
      <c r="Q253" s="204">
        <f>SUM(O253:P253)</f>
        <v>13.9</v>
      </c>
      <c r="R253" s="204"/>
      <c r="S253" s="204">
        <f>SUM(Q253:R253)</f>
        <v>13.9</v>
      </c>
      <c r="T253" s="204"/>
      <c r="U253" s="204">
        <f>SUM(S253:T253)</f>
        <v>13.9</v>
      </c>
      <c r="V253" s="204"/>
      <c r="W253" s="204">
        <f>SUM(U253:V253)</f>
        <v>13.9</v>
      </c>
    </row>
    <row r="254" spans="1:23" ht="38.25">
      <c r="A254" s="207" t="s">
        <v>358</v>
      </c>
      <c r="B254" s="206" t="s">
        <v>371</v>
      </c>
      <c r="C254" s="206" t="s">
        <v>399</v>
      </c>
      <c r="D254" s="206" t="s">
        <v>432</v>
      </c>
      <c r="E254" s="206" t="s">
        <v>357</v>
      </c>
      <c r="F254" s="206"/>
      <c r="G254" s="206"/>
      <c r="H254" s="205"/>
      <c r="I254" s="204">
        <v>95.6</v>
      </c>
      <c r="J254" s="204"/>
      <c r="K254" s="204">
        <f>SUM(I254:J254)</f>
        <v>95.6</v>
      </c>
      <c r="L254" s="204"/>
      <c r="M254" s="204">
        <f>SUM(K254:L254)</f>
        <v>95.6</v>
      </c>
      <c r="N254" s="204"/>
      <c r="O254" s="204">
        <f>SUM(M254:N254)</f>
        <v>95.6</v>
      </c>
      <c r="P254" s="204"/>
      <c r="Q254" s="204">
        <f>SUM(O254:P254)</f>
        <v>95.6</v>
      </c>
      <c r="R254" s="204"/>
      <c r="S254" s="204">
        <f>SUM(Q254:R254)</f>
        <v>95.6</v>
      </c>
      <c r="T254" s="204"/>
      <c r="U254" s="204">
        <f>SUM(S254:T254)</f>
        <v>95.6</v>
      </c>
      <c r="V254" s="204"/>
      <c r="W254" s="204">
        <f>SUM(U254:V254)</f>
        <v>95.6</v>
      </c>
    </row>
    <row r="255" spans="1:23" ht="38.25">
      <c r="A255" s="207" t="s">
        <v>356</v>
      </c>
      <c r="B255" s="206" t="s">
        <v>371</v>
      </c>
      <c r="C255" s="206" t="s">
        <v>399</v>
      </c>
      <c r="D255" s="206" t="s">
        <v>432</v>
      </c>
      <c r="E255" s="206" t="s">
        <v>355</v>
      </c>
      <c r="F255" s="206"/>
      <c r="G255" s="206"/>
      <c r="H255" s="205"/>
      <c r="I255" s="204">
        <v>7397.2</v>
      </c>
      <c r="J255" s="214">
        <v>1689.346</v>
      </c>
      <c r="K255" s="214">
        <f>SUM(I255:J255)</f>
        <v>9086.546</v>
      </c>
      <c r="L255" s="214"/>
      <c r="M255" s="214">
        <f>SUM(K255:L255)</f>
        <v>9086.546</v>
      </c>
      <c r="N255" s="214"/>
      <c r="O255" s="214">
        <f>SUM(M255:N255)</f>
        <v>9086.546</v>
      </c>
      <c r="P255" s="214"/>
      <c r="Q255" s="214">
        <f>SUM(O255:P255)</f>
        <v>9086.546</v>
      </c>
      <c r="R255" s="214">
        <v>242.55</v>
      </c>
      <c r="S255" s="214">
        <f>SUM(Q255:R255)</f>
        <v>9329.096</v>
      </c>
      <c r="T255" s="214"/>
      <c r="U255" s="214">
        <f>SUM(S255:T255)</f>
        <v>9329.096</v>
      </c>
      <c r="V255" s="214">
        <v>-150.6</v>
      </c>
      <c r="W255" s="214">
        <f>SUM(U255:V255)</f>
        <v>9178.496</v>
      </c>
    </row>
    <row r="256" spans="1:23" ht="76.5">
      <c r="A256" s="207" t="s">
        <v>434</v>
      </c>
      <c r="B256" s="206" t="s">
        <v>371</v>
      </c>
      <c r="C256" s="206" t="s">
        <v>399</v>
      </c>
      <c r="D256" s="206" t="s">
        <v>432</v>
      </c>
      <c r="E256" s="206" t="s">
        <v>433</v>
      </c>
      <c r="F256" s="206"/>
      <c r="G256" s="206"/>
      <c r="H256" s="205"/>
      <c r="I256" s="204">
        <v>5005.4</v>
      </c>
      <c r="J256" s="204"/>
      <c r="K256" s="204">
        <f>SUM(I256:J256)</f>
        <v>5005.4</v>
      </c>
      <c r="L256" s="204"/>
      <c r="M256" s="204">
        <f>SUM(K256:L256)</f>
        <v>5005.4</v>
      </c>
      <c r="N256" s="204"/>
      <c r="O256" s="204">
        <f>SUM(M256:N256)</f>
        <v>5005.4</v>
      </c>
      <c r="P256" s="204"/>
      <c r="Q256" s="204">
        <f>SUM(O256:P256)</f>
        <v>5005.4</v>
      </c>
      <c r="R256" s="204"/>
      <c r="S256" s="204">
        <f>SUM(Q256:R256)</f>
        <v>5005.4</v>
      </c>
      <c r="T256" s="204">
        <v>-105</v>
      </c>
      <c r="U256" s="204">
        <f>SUM(S256:T256)</f>
        <v>4900.4</v>
      </c>
      <c r="V256" s="204"/>
      <c r="W256" s="204">
        <f>SUM(U256:V256)</f>
        <v>4900.4</v>
      </c>
    </row>
    <row r="257" spans="1:23" ht="25.5">
      <c r="A257" s="207" t="s">
        <v>387</v>
      </c>
      <c r="B257" s="206" t="s">
        <v>371</v>
      </c>
      <c r="C257" s="206" t="s">
        <v>399</v>
      </c>
      <c r="D257" s="206" t="s">
        <v>432</v>
      </c>
      <c r="E257" s="206" t="s">
        <v>384</v>
      </c>
      <c r="F257" s="206"/>
      <c r="G257" s="206"/>
      <c r="H257" s="205"/>
      <c r="I257" s="204"/>
      <c r="J257" s="204">
        <v>245</v>
      </c>
      <c r="K257" s="204">
        <f>SUM(I257:J257)</f>
        <v>245</v>
      </c>
      <c r="L257" s="204"/>
      <c r="M257" s="204">
        <f>SUM(K257:L257)</f>
        <v>245</v>
      </c>
      <c r="N257" s="204"/>
      <c r="O257" s="204">
        <f>SUM(M257:N257)</f>
        <v>245</v>
      </c>
      <c r="P257" s="204"/>
      <c r="Q257" s="204">
        <f>SUM(O257:P257)</f>
        <v>245</v>
      </c>
      <c r="R257" s="204">
        <v>201.7</v>
      </c>
      <c r="S257" s="204">
        <f>SUM(Q257:R257)</f>
        <v>446.7</v>
      </c>
      <c r="T257" s="204">
        <v>105</v>
      </c>
      <c r="U257" s="204">
        <f>SUM(S257:T257)</f>
        <v>551.7</v>
      </c>
      <c r="V257" s="204">
        <v>48</v>
      </c>
      <c r="W257" s="204">
        <f>SUM(U257:V257)</f>
        <v>599.7</v>
      </c>
    </row>
    <row r="258" spans="1:23" ht="25.5">
      <c r="A258" s="207" t="s">
        <v>354</v>
      </c>
      <c r="B258" s="206" t="s">
        <v>371</v>
      </c>
      <c r="C258" s="206" t="s">
        <v>399</v>
      </c>
      <c r="D258" s="206" t="s">
        <v>432</v>
      </c>
      <c r="E258" s="206" t="s">
        <v>352</v>
      </c>
      <c r="F258" s="206"/>
      <c r="G258" s="206"/>
      <c r="H258" s="205"/>
      <c r="I258" s="204">
        <v>735</v>
      </c>
      <c r="J258" s="204"/>
      <c r="K258" s="204">
        <f>SUM(I258:J258)</f>
        <v>735</v>
      </c>
      <c r="L258" s="204"/>
      <c r="M258" s="204">
        <f>SUM(K258:L258)</f>
        <v>735</v>
      </c>
      <c r="N258" s="204"/>
      <c r="O258" s="204">
        <f>SUM(M258:N258)</f>
        <v>735</v>
      </c>
      <c r="P258" s="204">
        <v>-9</v>
      </c>
      <c r="Q258" s="204">
        <f>SUM(O258:P258)</f>
        <v>726</v>
      </c>
      <c r="R258" s="204"/>
      <c r="S258" s="204">
        <f>SUM(Q258:R258)</f>
        <v>726</v>
      </c>
      <c r="T258" s="204"/>
      <c r="U258" s="204">
        <f>SUM(S258:T258)</f>
        <v>726</v>
      </c>
      <c r="V258" s="204"/>
      <c r="W258" s="204">
        <f>SUM(U258:V258)</f>
        <v>726</v>
      </c>
    </row>
    <row r="259" spans="1:23" ht="25.5">
      <c r="A259" s="211" t="s">
        <v>380</v>
      </c>
      <c r="B259" s="206" t="s">
        <v>371</v>
      </c>
      <c r="C259" s="206" t="s">
        <v>399</v>
      </c>
      <c r="D259" s="206" t="s">
        <v>432</v>
      </c>
      <c r="E259" s="206" t="s">
        <v>377</v>
      </c>
      <c r="F259" s="206"/>
      <c r="G259" s="206"/>
      <c r="H259" s="205"/>
      <c r="I259" s="204">
        <v>10</v>
      </c>
      <c r="J259" s="204"/>
      <c r="K259" s="204">
        <f>SUM(I259:J259)</f>
        <v>10</v>
      </c>
      <c r="L259" s="204"/>
      <c r="M259" s="204">
        <f>SUM(K259:L259)</f>
        <v>10</v>
      </c>
      <c r="N259" s="204"/>
      <c r="O259" s="204">
        <f>SUM(M259:N259)</f>
        <v>10</v>
      </c>
      <c r="P259" s="204">
        <v>9</v>
      </c>
      <c r="Q259" s="204">
        <f>SUM(O259:P259)</f>
        <v>19</v>
      </c>
      <c r="R259" s="204"/>
      <c r="S259" s="204">
        <f>SUM(Q259:R259)</f>
        <v>19</v>
      </c>
      <c r="T259" s="204"/>
      <c r="U259" s="204">
        <f>SUM(S259:T259)</f>
        <v>19</v>
      </c>
      <c r="V259" s="204"/>
      <c r="W259" s="204">
        <f>SUM(U259:V259)</f>
        <v>19</v>
      </c>
    </row>
    <row r="260" spans="1:23" ht="51">
      <c r="A260" s="212" t="s">
        <v>431</v>
      </c>
      <c r="B260" s="206" t="s">
        <v>371</v>
      </c>
      <c r="C260" s="206" t="s">
        <v>399</v>
      </c>
      <c r="D260" s="206" t="s">
        <v>430</v>
      </c>
      <c r="E260" s="206" t="s">
        <v>350</v>
      </c>
      <c r="F260" s="206"/>
      <c r="G260" s="206"/>
      <c r="H260" s="205"/>
      <c r="I260" s="204">
        <f>SUM(I261)</f>
        <v>954.2</v>
      </c>
      <c r="J260" s="204">
        <f>SUM(J261)</f>
        <v>-954.2</v>
      </c>
      <c r="K260" s="204">
        <f>SUM(K261)</f>
        <v>0</v>
      </c>
      <c r="L260" s="204">
        <f>SUM(L261)</f>
        <v>0</v>
      </c>
      <c r="M260" s="204">
        <f>SUM(M261)</f>
        <v>0</v>
      </c>
      <c r="N260" s="204">
        <f>SUM(N261)</f>
        <v>0</v>
      </c>
      <c r="O260" s="204">
        <f>SUM(O261)</f>
        <v>0</v>
      </c>
      <c r="P260" s="204">
        <f>SUM(P261)</f>
        <v>0</v>
      </c>
      <c r="Q260" s="204">
        <f>SUM(Q261)</f>
        <v>0</v>
      </c>
      <c r="R260" s="204">
        <f>SUM(R261)</f>
        <v>0</v>
      </c>
      <c r="S260" s="204">
        <f>SUM(S261)</f>
        <v>0</v>
      </c>
      <c r="T260" s="204">
        <f>SUM(T261)</f>
        <v>0</v>
      </c>
      <c r="U260" s="204">
        <f>SUM(U261)</f>
        <v>0</v>
      </c>
      <c r="V260" s="204">
        <f>SUM(V261)</f>
        <v>0</v>
      </c>
      <c r="W260" s="204">
        <f>SUM(W261)</f>
        <v>0</v>
      </c>
    </row>
    <row r="261" spans="1:23" ht="38.25">
      <c r="A261" s="207" t="s">
        <v>356</v>
      </c>
      <c r="B261" s="206" t="s">
        <v>371</v>
      </c>
      <c r="C261" s="206" t="s">
        <v>399</v>
      </c>
      <c r="D261" s="206" t="s">
        <v>430</v>
      </c>
      <c r="E261" s="206" t="s">
        <v>355</v>
      </c>
      <c r="F261" s="206"/>
      <c r="G261" s="206"/>
      <c r="H261" s="205"/>
      <c r="I261" s="204">
        <v>954.2</v>
      </c>
      <c r="J261" s="204">
        <v>-954.2</v>
      </c>
      <c r="K261" s="204">
        <f>SUM(I261:J261)</f>
        <v>0</v>
      </c>
      <c r="L261" s="204"/>
      <c r="M261" s="204">
        <f>SUM(K261:L261)</f>
        <v>0</v>
      </c>
      <c r="N261" s="204"/>
      <c r="O261" s="204">
        <f>SUM(M261:N261)</f>
        <v>0</v>
      </c>
      <c r="P261" s="204"/>
      <c r="Q261" s="204">
        <f>SUM(O261:P261)</f>
        <v>0</v>
      </c>
      <c r="R261" s="204"/>
      <c r="S261" s="204">
        <f>SUM(Q261:R261)</f>
        <v>0</v>
      </c>
      <c r="T261" s="204"/>
      <c r="U261" s="204">
        <f>SUM(S261:T261)</f>
        <v>0</v>
      </c>
      <c r="V261" s="204"/>
      <c r="W261" s="204">
        <f>SUM(U261:V261)</f>
        <v>0</v>
      </c>
    </row>
    <row r="262" spans="1:23" ht="94.5" customHeight="1">
      <c r="A262" s="212" t="s">
        <v>429</v>
      </c>
      <c r="B262" s="206" t="s">
        <v>371</v>
      </c>
      <c r="C262" s="206" t="s">
        <v>399</v>
      </c>
      <c r="D262" s="206" t="s">
        <v>428</v>
      </c>
      <c r="E262" s="206" t="s">
        <v>350</v>
      </c>
      <c r="F262" s="206"/>
      <c r="G262" s="206"/>
      <c r="H262" s="205"/>
      <c r="I262" s="204">
        <f>SUM(I263:I264)</f>
        <v>400</v>
      </c>
      <c r="J262" s="204">
        <f>SUM(J263:J264)</f>
        <v>0</v>
      </c>
      <c r="K262" s="204">
        <f>SUM(K263:K264)</f>
        <v>400</v>
      </c>
      <c r="L262" s="204">
        <f>SUM(L263:L264)</f>
        <v>0</v>
      </c>
      <c r="M262" s="204">
        <f>SUM(M263:M264)</f>
        <v>400</v>
      </c>
      <c r="N262" s="204">
        <f>SUM(N263:N264)</f>
        <v>0</v>
      </c>
      <c r="O262" s="204">
        <f>SUM(O263:O264)</f>
        <v>400</v>
      </c>
      <c r="P262" s="204">
        <f>SUM(P263:P264)</f>
        <v>0</v>
      </c>
      <c r="Q262" s="204">
        <f>SUM(Q263:Q264)</f>
        <v>400</v>
      </c>
      <c r="R262" s="204">
        <f>SUM(R263:R264)</f>
        <v>0</v>
      </c>
      <c r="S262" s="204">
        <f>SUM(S263:S264)</f>
        <v>400</v>
      </c>
      <c r="T262" s="204">
        <f>SUM(T263:T264)</f>
        <v>0</v>
      </c>
      <c r="U262" s="204">
        <f>SUM(U263:U264)</f>
        <v>400</v>
      </c>
      <c r="V262" s="204">
        <f>SUM(V263:V264)</f>
        <v>0</v>
      </c>
      <c r="W262" s="204">
        <f>SUM(W263:W264)</f>
        <v>400</v>
      </c>
    </row>
    <row r="263" spans="1:23" ht="38.25">
      <c r="A263" s="207" t="s">
        <v>356</v>
      </c>
      <c r="B263" s="206" t="s">
        <v>371</v>
      </c>
      <c r="C263" s="206" t="s">
        <v>399</v>
      </c>
      <c r="D263" s="206" t="s">
        <v>428</v>
      </c>
      <c r="E263" s="206" t="s">
        <v>355</v>
      </c>
      <c r="F263" s="206"/>
      <c r="G263" s="206"/>
      <c r="H263" s="205"/>
      <c r="I263" s="204">
        <v>300</v>
      </c>
      <c r="J263" s="204"/>
      <c r="K263" s="204">
        <f>SUM(I263:J263)</f>
        <v>300</v>
      </c>
      <c r="L263" s="204"/>
      <c r="M263" s="204">
        <f>SUM(K263:L263)</f>
        <v>300</v>
      </c>
      <c r="N263" s="204"/>
      <c r="O263" s="204">
        <f>SUM(M263:N263)</f>
        <v>300</v>
      </c>
      <c r="P263" s="204"/>
      <c r="Q263" s="204">
        <f>SUM(O263:P263)</f>
        <v>300</v>
      </c>
      <c r="R263" s="204"/>
      <c r="S263" s="204">
        <f>SUM(Q263:R263)</f>
        <v>300</v>
      </c>
      <c r="T263" s="204"/>
      <c r="U263" s="204">
        <f>SUM(S263:T263)</f>
        <v>300</v>
      </c>
      <c r="V263" s="204"/>
      <c r="W263" s="204">
        <f>SUM(U263:V263)</f>
        <v>300</v>
      </c>
    </row>
    <row r="264" spans="1:23" ht="25.5">
      <c r="A264" s="207" t="s">
        <v>387</v>
      </c>
      <c r="B264" s="206" t="s">
        <v>371</v>
      </c>
      <c r="C264" s="206" t="s">
        <v>399</v>
      </c>
      <c r="D264" s="206" t="s">
        <v>428</v>
      </c>
      <c r="E264" s="206" t="s">
        <v>384</v>
      </c>
      <c r="F264" s="206"/>
      <c r="G264" s="206"/>
      <c r="H264" s="205"/>
      <c r="I264" s="204">
        <v>100</v>
      </c>
      <c r="J264" s="204"/>
      <c r="K264" s="204">
        <f>SUM(I264:J264)</f>
        <v>100</v>
      </c>
      <c r="L264" s="204"/>
      <c r="M264" s="204">
        <f>SUM(K264:L264)</f>
        <v>100</v>
      </c>
      <c r="N264" s="204"/>
      <c r="O264" s="204">
        <f>SUM(M264:N264)</f>
        <v>100</v>
      </c>
      <c r="P264" s="204"/>
      <c r="Q264" s="204">
        <f>SUM(O264:P264)</f>
        <v>100</v>
      </c>
      <c r="R264" s="204"/>
      <c r="S264" s="204">
        <f>SUM(Q264:R264)</f>
        <v>100</v>
      </c>
      <c r="T264" s="204"/>
      <c r="U264" s="204">
        <f>SUM(S264:T264)</f>
        <v>100</v>
      </c>
      <c r="V264" s="204"/>
      <c r="W264" s="204">
        <f>SUM(U264:V264)</f>
        <v>100</v>
      </c>
    </row>
    <row r="265" spans="1:23" ht="140.25">
      <c r="A265" s="212" t="s">
        <v>427</v>
      </c>
      <c r="B265" s="206" t="s">
        <v>371</v>
      </c>
      <c r="C265" s="206" t="s">
        <v>399</v>
      </c>
      <c r="D265" s="206" t="s">
        <v>426</v>
      </c>
      <c r="E265" s="206" t="s">
        <v>350</v>
      </c>
      <c r="F265" s="206"/>
      <c r="G265" s="206"/>
      <c r="H265" s="205"/>
      <c r="I265" s="204">
        <f>SUM(I266:I267)</f>
        <v>72.1</v>
      </c>
      <c r="J265" s="204">
        <f>SUM(J266:J267)</f>
        <v>0</v>
      </c>
      <c r="K265" s="204">
        <f>SUM(K266:K267)</f>
        <v>72.1</v>
      </c>
      <c r="L265" s="204">
        <f>SUM(L266:L267)</f>
        <v>0</v>
      </c>
      <c r="M265" s="204">
        <f>SUM(M266:M267)</f>
        <v>72.1</v>
      </c>
      <c r="N265" s="204">
        <f>SUM(N266:N267)</f>
        <v>0</v>
      </c>
      <c r="O265" s="204">
        <f>SUM(O266:O267)</f>
        <v>72.1</v>
      </c>
      <c r="P265" s="204">
        <f>SUM(P266:P267)</f>
        <v>0</v>
      </c>
      <c r="Q265" s="204">
        <f>SUM(Q266:Q267)</f>
        <v>72.1</v>
      </c>
      <c r="R265" s="204">
        <f>SUM(R266:R267)</f>
        <v>0</v>
      </c>
      <c r="S265" s="204">
        <f>SUM(S266:S267)</f>
        <v>72.1</v>
      </c>
      <c r="T265" s="204">
        <f>SUM(T266:T267)</f>
        <v>0</v>
      </c>
      <c r="U265" s="204">
        <f>SUM(U266:U267)</f>
        <v>72.1</v>
      </c>
      <c r="V265" s="204">
        <f>SUM(V266:V267)</f>
        <v>0</v>
      </c>
      <c r="W265" s="204">
        <f>SUM(W266:W267)</f>
        <v>72.1</v>
      </c>
    </row>
    <row r="266" spans="1:23" ht="38.25">
      <c r="A266" s="207" t="s">
        <v>356</v>
      </c>
      <c r="B266" s="206" t="s">
        <v>371</v>
      </c>
      <c r="C266" s="206" t="s">
        <v>399</v>
      </c>
      <c r="D266" s="206" t="s">
        <v>426</v>
      </c>
      <c r="E266" s="206" t="s">
        <v>355</v>
      </c>
      <c r="F266" s="206"/>
      <c r="G266" s="206"/>
      <c r="H266" s="205"/>
      <c r="I266" s="204">
        <v>62.1</v>
      </c>
      <c r="J266" s="204"/>
      <c r="K266" s="204">
        <f>SUM(I266:J266)</f>
        <v>62.1</v>
      </c>
      <c r="L266" s="204"/>
      <c r="M266" s="204">
        <f>SUM(K266:L266)</f>
        <v>62.1</v>
      </c>
      <c r="N266" s="204"/>
      <c r="O266" s="204">
        <f>SUM(M266:N266)</f>
        <v>62.1</v>
      </c>
      <c r="P266" s="204"/>
      <c r="Q266" s="204">
        <f>SUM(O266:P266)</f>
        <v>62.1</v>
      </c>
      <c r="R266" s="204"/>
      <c r="S266" s="204">
        <f>SUM(Q266:R266)</f>
        <v>62.1</v>
      </c>
      <c r="T266" s="204"/>
      <c r="U266" s="204">
        <f>SUM(S266:T266)</f>
        <v>62.1</v>
      </c>
      <c r="V266" s="204"/>
      <c r="W266" s="204">
        <f>SUM(U266:V266)</f>
        <v>62.1</v>
      </c>
    </row>
    <row r="267" spans="1:23" ht="25.5">
      <c r="A267" s="207" t="s">
        <v>387</v>
      </c>
      <c r="B267" s="206" t="s">
        <v>371</v>
      </c>
      <c r="C267" s="206" t="s">
        <v>399</v>
      </c>
      <c r="D267" s="206" t="s">
        <v>426</v>
      </c>
      <c r="E267" s="206" t="s">
        <v>384</v>
      </c>
      <c r="F267" s="206"/>
      <c r="G267" s="206"/>
      <c r="H267" s="205"/>
      <c r="I267" s="204">
        <v>10</v>
      </c>
      <c r="J267" s="204"/>
      <c r="K267" s="204">
        <f>SUM(I267:J267)</f>
        <v>10</v>
      </c>
      <c r="L267" s="204"/>
      <c r="M267" s="204">
        <f>SUM(K267:L267)</f>
        <v>10</v>
      </c>
      <c r="N267" s="204"/>
      <c r="O267" s="204">
        <f>SUM(M267:N267)</f>
        <v>10</v>
      </c>
      <c r="P267" s="204"/>
      <c r="Q267" s="204">
        <f>SUM(O267:P267)</f>
        <v>10</v>
      </c>
      <c r="R267" s="204"/>
      <c r="S267" s="204">
        <f>SUM(Q267:R267)</f>
        <v>10</v>
      </c>
      <c r="T267" s="204"/>
      <c r="U267" s="204">
        <f>SUM(S267:T267)</f>
        <v>10</v>
      </c>
      <c r="V267" s="204"/>
      <c r="W267" s="204">
        <f>SUM(U267:V267)</f>
        <v>10</v>
      </c>
    </row>
    <row r="268" spans="1:23" ht="76.5">
      <c r="A268" s="212" t="s">
        <v>425</v>
      </c>
      <c r="B268" s="206" t="s">
        <v>371</v>
      </c>
      <c r="C268" s="206" t="s">
        <v>399</v>
      </c>
      <c r="D268" s="206" t="s">
        <v>424</v>
      </c>
      <c r="E268" s="206" t="s">
        <v>350</v>
      </c>
      <c r="F268" s="206"/>
      <c r="G268" s="206"/>
      <c r="H268" s="205"/>
      <c r="I268" s="204">
        <f>SUM(I269:I269)</f>
        <v>500</v>
      </c>
      <c r="J268" s="204">
        <f>SUM(J269:J269)</f>
        <v>0</v>
      </c>
      <c r="K268" s="204">
        <f>SUM(K269:K269)</f>
        <v>500</v>
      </c>
      <c r="L268" s="204">
        <f>SUM(L269:L269)</f>
        <v>0</v>
      </c>
      <c r="M268" s="204">
        <f>SUM(M269:M269)</f>
        <v>500</v>
      </c>
      <c r="N268" s="204">
        <f>SUM(N269:N269)</f>
        <v>0</v>
      </c>
      <c r="O268" s="204">
        <f>SUM(O269:O269)</f>
        <v>500</v>
      </c>
      <c r="P268" s="204">
        <f>SUM(P269:P269)</f>
        <v>0</v>
      </c>
      <c r="Q268" s="204">
        <f>SUM(Q269:Q269)</f>
        <v>500</v>
      </c>
      <c r="R268" s="204">
        <f>SUM(R269:R269)</f>
        <v>0</v>
      </c>
      <c r="S268" s="204">
        <f>SUM(S269:S269)</f>
        <v>500</v>
      </c>
      <c r="T268" s="204">
        <f>SUM(T269:T269)</f>
        <v>0</v>
      </c>
      <c r="U268" s="204">
        <f>SUM(U269:U269)</f>
        <v>500</v>
      </c>
      <c r="V268" s="204">
        <f>SUM(V269:V269)</f>
        <v>0</v>
      </c>
      <c r="W268" s="204">
        <f>SUM(W269:W269)</f>
        <v>500</v>
      </c>
    </row>
    <row r="269" spans="1:23" ht="38.25">
      <c r="A269" s="207" t="s">
        <v>356</v>
      </c>
      <c r="B269" s="206" t="s">
        <v>371</v>
      </c>
      <c r="C269" s="206" t="s">
        <v>399</v>
      </c>
      <c r="D269" s="206" t="s">
        <v>424</v>
      </c>
      <c r="E269" s="206" t="s">
        <v>355</v>
      </c>
      <c r="F269" s="206"/>
      <c r="G269" s="206"/>
      <c r="H269" s="205"/>
      <c r="I269" s="204">
        <v>500</v>
      </c>
      <c r="J269" s="204"/>
      <c r="K269" s="204">
        <f>SUM(I269:J269)</f>
        <v>500</v>
      </c>
      <c r="L269" s="204"/>
      <c r="M269" s="204">
        <f>SUM(K269:L269)</f>
        <v>500</v>
      </c>
      <c r="N269" s="204"/>
      <c r="O269" s="204">
        <f>SUM(M269:N269)</f>
        <v>500</v>
      </c>
      <c r="P269" s="204"/>
      <c r="Q269" s="204">
        <f>SUM(O269:P269)</f>
        <v>500</v>
      </c>
      <c r="R269" s="204"/>
      <c r="S269" s="204">
        <f>SUM(Q269:R269)</f>
        <v>500</v>
      </c>
      <c r="T269" s="204"/>
      <c r="U269" s="204">
        <f>SUM(S269:T269)</f>
        <v>500</v>
      </c>
      <c r="V269" s="204"/>
      <c r="W269" s="204">
        <f>SUM(U269:V269)</f>
        <v>500</v>
      </c>
    </row>
    <row r="270" spans="1:23" ht="44.25" customHeight="1">
      <c r="A270" s="207" t="s">
        <v>423</v>
      </c>
      <c r="B270" s="206" t="s">
        <v>371</v>
      </c>
      <c r="C270" s="206" t="s">
        <v>399</v>
      </c>
      <c r="D270" s="206" t="s">
        <v>422</v>
      </c>
      <c r="E270" s="206" t="s">
        <v>350</v>
      </c>
      <c r="F270" s="206"/>
      <c r="G270" s="206"/>
      <c r="H270" s="205"/>
      <c r="I270" s="204">
        <f>SUM(I271:I272)</f>
        <v>0</v>
      </c>
      <c r="J270" s="204">
        <f>SUM(J271:J272)</f>
        <v>144.5</v>
      </c>
      <c r="K270" s="204">
        <f>SUM(K271:K272)</f>
        <v>144.5</v>
      </c>
      <c r="L270" s="204">
        <f>SUM(L271:L272)</f>
        <v>0</v>
      </c>
      <c r="M270" s="204">
        <f>SUM(M271:M272)</f>
        <v>144.5</v>
      </c>
      <c r="N270" s="204">
        <f>SUM(N271:N272)</f>
        <v>0</v>
      </c>
      <c r="O270" s="204">
        <f>SUM(O271:O272)</f>
        <v>144.5</v>
      </c>
      <c r="P270" s="204">
        <f>SUM(P271:P272)</f>
        <v>0</v>
      </c>
      <c r="Q270" s="204">
        <f>SUM(Q271:Q272)</f>
        <v>144.5</v>
      </c>
      <c r="R270" s="204">
        <f>SUM(R271:R272)</f>
        <v>0</v>
      </c>
      <c r="S270" s="204">
        <f>SUM(S271:S272)</f>
        <v>144.5</v>
      </c>
      <c r="T270" s="204">
        <f>SUM(T271:T272)</f>
        <v>0</v>
      </c>
      <c r="U270" s="204">
        <f>SUM(U271:U272)</f>
        <v>144.5</v>
      </c>
      <c r="V270" s="204">
        <f>SUM(V271:V272)</f>
        <v>0</v>
      </c>
      <c r="W270" s="204">
        <f>SUM(W271:W272)</f>
        <v>144.5</v>
      </c>
    </row>
    <row r="271" spans="1:23" ht="38.25">
      <c r="A271" s="207" t="s">
        <v>356</v>
      </c>
      <c r="B271" s="206" t="s">
        <v>371</v>
      </c>
      <c r="C271" s="206" t="s">
        <v>399</v>
      </c>
      <c r="D271" s="206" t="s">
        <v>422</v>
      </c>
      <c r="E271" s="206" t="s">
        <v>355</v>
      </c>
      <c r="F271" s="206"/>
      <c r="G271" s="206"/>
      <c r="H271" s="205"/>
      <c r="I271" s="204"/>
      <c r="J271" s="204">
        <v>72</v>
      </c>
      <c r="K271" s="204">
        <f>SUM(I271:J271)</f>
        <v>72</v>
      </c>
      <c r="L271" s="204"/>
      <c r="M271" s="204">
        <f>SUM(K271:L271)</f>
        <v>72</v>
      </c>
      <c r="N271" s="204"/>
      <c r="O271" s="204">
        <f>SUM(M271:N271)</f>
        <v>72</v>
      </c>
      <c r="P271" s="204"/>
      <c r="Q271" s="204">
        <f>SUM(O271:P271)</f>
        <v>72</v>
      </c>
      <c r="R271" s="204"/>
      <c r="S271" s="204">
        <f>SUM(Q271:R271)</f>
        <v>72</v>
      </c>
      <c r="T271" s="204"/>
      <c r="U271" s="204">
        <f>SUM(S271:T271)</f>
        <v>72</v>
      </c>
      <c r="V271" s="204"/>
      <c r="W271" s="204">
        <f>SUM(U271:V271)</f>
        <v>72</v>
      </c>
    </row>
    <row r="272" spans="1:23" ht="25.5">
      <c r="A272" s="207" t="s">
        <v>387</v>
      </c>
      <c r="B272" s="206" t="s">
        <v>371</v>
      </c>
      <c r="C272" s="206" t="s">
        <v>399</v>
      </c>
      <c r="D272" s="206" t="s">
        <v>422</v>
      </c>
      <c r="E272" s="206" t="s">
        <v>384</v>
      </c>
      <c r="F272" s="206"/>
      <c r="G272" s="206"/>
      <c r="H272" s="205"/>
      <c r="I272" s="204"/>
      <c r="J272" s="204">
        <v>72.5</v>
      </c>
      <c r="K272" s="204">
        <f>SUM(I272:J272)</f>
        <v>72.5</v>
      </c>
      <c r="L272" s="204"/>
      <c r="M272" s="204">
        <f>SUM(K272:L272)</f>
        <v>72.5</v>
      </c>
      <c r="N272" s="204"/>
      <c r="O272" s="204">
        <f>SUM(M272:N272)</f>
        <v>72.5</v>
      </c>
      <c r="P272" s="204"/>
      <c r="Q272" s="204">
        <f>SUM(O272:P272)</f>
        <v>72.5</v>
      </c>
      <c r="R272" s="204"/>
      <c r="S272" s="204">
        <f>SUM(Q272:R272)</f>
        <v>72.5</v>
      </c>
      <c r="T272" s="204"/>
      <c r="U272" s="204">
        <f>SUM(S272:T272)</f>
        <v>72.5</v>
      </c>
      <c r="V272" s="204"/>
      <c r="W272" s="204">
        <f>SUM(U272:V272)</f>
        <v>72.5</v>
      </c>
    </row>
    <row r="273" spans="1:23" ht="25.5">
      <c r="A273" s="212" t="s">
        <v>382</v>
      </c>
      <c r="B273" s="206" t="s">
        <v>371</v>
      </c>
      <c r="C273" s="206" t="s">
        <v>399</v>
      </c>
      <c r="D273" s="206" t="s">
        <v>419</v>
      </c>
      <c r="E273" s="206" t="s">
        <v>350</v>
      </c>
      <c r="F273" s="206"/>
      <c r="G273" s="206"/>
      <c r="H273" s="205"/>
      <c r="I273" s="204">
        <f>SUM(I274:I279)</f>
        <v>3717.6000000000004</v>
      </c>
      <c r="J273" s="204">
        <f>SUM(J274:J279)</f>
        <v>-85.4</v>
      </c>
      <c r="K273" s="204">
        <f>SUM(K274:K279)</f>
        <v>3632.2</v>
      </c>
      <c r="L273" s="204">
        <f>SUM(L274:L279)</f>
        <v>0</v>
      </c>
      <c r="M273" s="204">
        <f>SUM(M274:M279)</f>
        <v>3632.2</v>
      </c>
      <c r="N273" s="204">
        <f>SUM(N274:N279)</f>
        <v>0</v>
      </c>
      <c r="O273" s="204">
        <f>SUM(O274:O279)</f>
        <v>3632.2</v>
      </c>
      <c r="P273" s="204">
        <f>SUM(P274:P279)</f>
        <v>0</v>
      </c>
      <c r="Q273" s="204">
        <f>SUM(Q274:Q279)</f>
        <v>3632.2</v>
      </c>
      <c r="R273" s="204">
        <f>SUM(R274:R279)</f>
        <v>306.3</v>
      </c>
      <c r="S273" s="204">
        <f>SUM(S274:S279)</f>
        <v>3938.5</v>
      </c>
      <c r="T273" s="204">
        <f>SUM(T274:T279)</f>
        <v>0</v>
      </c>
      <c r="U273" s="204">
        <f>SUM(U274:U279)</f>
        <v>3938.5</v>
      </c>
      <c r="V273" s="204">
        <f>SUM(V274:V279)</f>
        <v>43.1</v>
      </c>
      <c r="W273" s="204">
        <f>SUM(W274:W279)</f>
        <v>3981.6000000000004</v>
      </c>
    </row>
    <row r="274" spans="1:23" ht="25.5">
      <c r="A274" s="207" t="s">
        <v>360</v>
      </c>
      <c r="B274" s="206" t="s">
        <v>371</v>
      </c>
      <c r="C274" s="206" t="s">
        <v>399</v>
      </c>
      <c r="D274" s="206" t="s">
        <v>419</v>
      </c>
      <c r="E274" s="206" t="s">
        <v>381</v>
      </c>
      <c r="F274" s="206"/>
      <c r="G274" s="206"/>
      <c r="H274" s="205"/>
      <c r="I274" s="204">
        <v>2866.3</v>
      </c>
      <c r="J274" s="204">
        <v>-85.4</v>
      </c>
      <c r="K274" s="204">
        <f>SUM(I274:J274)</f>
        <v>2780.9</v>
      </c>
      <c r="L274" s="204"/>
      <c r="M274" s="204">
        <f>SUM(K274:L274)</f>
        <v>2780.9</v>
      </c>
      <c r="N274" s="204"/>
      <c r="O274" s="204">
        <f>SUM(M274:N274)</f>
        <v>2780.9</v>
      </c>
      <c r="P274" s="204">
        <v>-10</v>
      </c>
      <c r="Q274" s="204">
        <f>SUM(O274:P274)</f>
        <v>2770.9</v>
      </c>
      <c r="R274" s="204">
        <v>106.3</v>
      </c>
      <c r="S274" s="204">
        <f>SUM(Q274:R274)</f>
        <v>2877.2000000000003</v>
      </c>
      <c r="T274" s="204"/>
      <c r="U274" s="204">
        <f>SUM(S274:T274)</f>
        <v>2877.2000000000003</v>
      </c>
      <c r="V274" s="204">
        <v>13.1</v>
      </c>
      <c r="W274" s="204">
        <f>SUM(U274:V274)</f>
        <v>2890.3</v>
      </c>
    </row>
    <row r="275" spans="1:23" ht="25.5">
      <c r="A275" s="207" t="s">
        <v>421</v>
      </c>
      <c r="B275" s="206" t="s">
        <v>371</v>
      </c>
      <c r="C275" s="206" t="s">
        <v>399</v>
      </c>
      <c r="D275" s="206" t="s">
        <v>419</v>
      </c>
      <c r="E275" s="206" t="s">
        <v>420</v>
      </c>
      <c r="F275" s="206"/>
      <c r="G275" s="206"/>
      <c r="H275" s="205"/>
      <c r="I275" s="204">
        <v>13.2</v>
      </c>
      <c r="J275" s="204"/>
      <c r="K275" s="204">
        <f>SUM(I275:J275)</f>
        <v>13.2</v>
      </c>
      <c r="L275" s="204"/>
      <c r="M275" s="204">
        <f>SUM(K275:L275)</f>
        <v>13.2</v>
      </c>
      <c r="N275" s="204"/>
      <c r="O275" s="204">
        <f>SUM(M275:N275)</f>
        <v>13.2</v>
      </c>
      <c r="P275" s="204"/>
      <c r="Q275" s="204">
        <f>SUM(O275:P275)</f>
        <v>13.2</v>
      </c>
      <c r="R275" s="204"/>
      <c r="S275" s="204">
        <f>SUM(Q275:R275)</f>
        <v>13.2</v>
      </c>
      <c r="T275" s="204"/>
      <c r="U275" s="204">
        <f>SUM(S275:T275)</f>
        <v>13.2</v>
      </c>
      <c r="V275" s="204"/>
      <c r="W275" s="204">
        <f>SUM(U275:V275)</f>
        <v>13.2</v>
      </c>
    </row>
    <row r="276" spans="1:23" ht="38.25">
      <c r="A276" s="207" t="s">
        <v>358</v>
      </c>
      <c r="B276" s="206" t="s">
        <v>371</v>
      </c>
      <c r="C276" s="206" t="s">
        <v>399</v>
      </c>
      <c r="D276" s="206" t="s">
        <v>419</v>
      </c>
      <c r="E276" s="206" t="s">
        <v>357</v>
      </c>
      <c r="F276" s="206"/>
      <c r="G276" s="206"/>
      <c r="H276" s="205"/>
      <c r="I276" s="204">
        <v>38.4</v>
      </c>
      <c r="J276" s="204"/>
      <c r="K276" s="204">
        <f>SUM(I276:J276)</f>
        <v>38.4</v>
      </c>
      <c r="L276" s="204"/>
      <c r="M276" s="204">
        <f>SUM(K276:L276)</f>
        <v>38.4</v>
      </c>
      <c r="N276" s="204"/>
      <c r="O276" s="204">
        <f>SUM(M276:N276)</f>
        <v>38.4</v>
      </c>
      <c r="P276" s="204"/>
      <c r="Q276" s="204">
        <f>SUM(O276:P276)</f>
        <v>38.4</v>
      </c>
      <c r="R276" s="204"/>
      <c r="S276" s="204">
        <f>SUM(Q276:R276)</f>
        <v>38.4</v>
      </c>
      <c r="T276" s="204"/>
      <c r="U276" s="204">
        <f>SUM(S276:T276)</f>
        <v>38.4</v>
      </c>
      <c r="V276" s="204"/>
      <c r="W276" s="204">
        <f>SUM(U276:V276)</f>
        <v>38.4</v>
      </c>
    </row>
    <row r="277" spans="1:23" ht="38.25">
      <c r="A277" s="207" t="s">
        <v>356</v>
      </c>
      <c r="B277" s="206" t="s">
        <v>371</v>
      </c>
      <c r="C277" s="206" t="s">
        <v>399</v>
      </c>
      <c r="D277" s="206" t="s">
        <v>419</v>
      </c>
      <c r="E277" s="206" t="s">
        <v>355</v>
      </c>
      <c r="F277" s="206"/>
      <c r="G277" s="206"/>
      <c r="H277" s="205"/>
      <c r="I277" s="204">
        <v>739.7</v>
      </c>
      <c r="J277" s="204"/>
      <c r="K277" s="204">
        <f>SUM(I277:J277)</f>
        <v>739.7</v>
      </c>
      <c r="L277" s="204"/>
      <c r="M277" s="204">
        <f>SUM(K277:L277)</f>
        <v>739.7</v>
      </c>
      <c r="N277" s="204"/>
      <c r="O277" s="204">
        <f>SUM(M277:N277)</f>
        <v>739.7</v>
      </c>
      <c r="P277" s="204">
        <v>10</v>
      </c>
      <c r="Q277" s="204">
        <f>SUM(O277:P277)</f>
        <v>749.7</v>
      </c>
      <c r="R277" s="204">
        <v>200</v>
      </c>
      <c r="S277" s="204">
        <f>SUM(Q277:R277)</f>
        <v>949.7</v>
      </c>
      <c r="T277" s="204"/>
      <c r="U277" s="204">
        <f>SUM(S277:T277)</f>
        <v>949.7</v>
      </c>
      <c r="V277" s="204">
        <v>30</v>
      </c>
      <c r="W277" s="204">
        <f>SUM(U277:V277)</f>
        <v>979.7</v>
      </c>
    </row>
    <row r="278" spans="1:23" ht="25.5">
      <c r="A278" s="207" t="s">
        <v>354</v>
      </c>
      <c r="B278" s="206" t="s">
        <v>371</v>
      </c>
      <c r="C278" s="206" t="s">
        <v>399</v>
      </c>
      <c r="D278" s="206" t="s">
        <v>419</v>
      </c>
      <c r="E278" s="206" t="s">
        <v>352</v>
      </c>
      <c r="F278" s="206"/>
      <c r="G278" s="206"/>
      <c r="H278" s="205"/>
      <c r="I278" s="204">
        <v>59</v>
      </c>
      <c r="J278" s="204"/>
      <c r="K278" s="204">
        <f>SUM(I278:J278)</f>
        <v>59</v>
      </c>
      <c r="L278" s="204"/>
      <c r="M278" s="204">
        <f>SUM(K278:L278)</f>
        <v>59</v>
      </c>
      <c r="N278" s="204"/>
      <c r="O278" s="204">
        <f>SUM(M278:N278)</f>
        <v>59</v>
      </c>
      <c r="P278" s="204"/>
      <c r="Q278" s="204">
        <f>SUM(O278:P278)</f>
        <v>59</v>
      </c>
      <c r="R278" s="204"/>
      <c r="S278" s="204">
        <f>SUM(Q278:R278)</f>
        <v>59</v>
      </c>
      <c r="T278" s="204"/>
      <c r="U278" s="204">
        <f>SUM(S278:T278)</f>
        <v>59</v>
      </c>
      <c r="V278" s="204"/>
      <c r="W278" s="204">
        <f>SUM(U278:V278)</f>
        <v>59</v>
      </c>
    </row>
    <row r="279" spans="1:23" ht="25.5">
      <c r="A279" s="211" t="s">
        <v>380</v>
      </c>
      <c r="B279" s="206" t="s">
        <v>371</v>
      </c>
      <c r="C279" s="206" t="s">
        <v>399</v>
      </c>
      <c r="D279" s="206" t="s">
        <v>419</v>
      </c>
      <c r="E279" s="206" t="s">
        <v>377</v>
      </c>
      <c r="F279" s="206"/>
      <c r="G279" s="206"/>
      <c r="H279" s="205"/>
      <c r="I279" s="204">
        <v>1</v>
      </c>
      <c r="J279" s="204"/>
      <c r="K279" s="204">
        <f>SUM(I279:J279)</f>
        <v>1</v>
      </c>
      <c r="L279" s="204"/>
      <c r="M279" s="204">
        <f>SUM(K279:L279)</f>
        <v>1</v>
      </c>
      <c r="N279" s="204"/>
      <c r="O279" s="204">
        <f>SUM(M279:N279)</f>
        <v>1</v>
      </c>
      <c r="P279" s="204"/>
      <c r="Q279" s="204">
        <f>SUM(O279:P279)</f>
        <v>1</v>
      </c>
      <c r="R279" s="204"/>
      <c r="S279" s="204">
        <f>SUM(Q279:R279)</f>
        <v>1</v>
      </c>
      <c r="T279" s="204"/>
      <c r="U279" s="204">
        <f>SUM(S279:T279)</f>
        <v>1</v>
      </c>
      <c r="V279" s="204"/>
      <c r="W279" s="204">
        <f>SUM(U279:V279)</f>
        <v>1</v>
      </c>
    </row>
    <row r="280" spans="1:23" ht="25.5">
      <c r="A280" s="207" t="s">
        <v>418</v>
      </c>
      <c r="B280" s="206" t="s">
        <v>371</v>
      </c>
      <c r="C280" s="206" t="s">
        <v>399</v>
      </c>
      <c r="D280" s="206" t="s">
        <v>415</v>
      </c>
      <c r="E280" s="206" t="s">
        <v>350</v>
      </c>
      <c r="F280" s="206"/>
      <c r="G280" s="206"/>
      <c r="H280" s="205"/>
      <c r="I280" s="204">
        <f>SUM(I281:I283)</f>
        <v>0</v>
      </c>
      <c r="J280" s="204">
        <f>SUM(J281:J283)</f>
        <v>0</v>
      </c>
      <c r="K280" s="204">
        <f>SUM(K281:K283)</f>
        <v>0</v>
      </c>
      <c r="L280" s="204">
        <f>SUM(L281:L283)</f>
        <v>2743.1</v>
      </c>
      <c r="M280" s="204">
        <f>SUM(M281:M283)</f>
        <v>2743.1</v>
      </c>
      <c r="N280" s="204">
        <f>SUM(N281:N283)</f>
        <v>0</v>
      </c>
      <c r="O280" s="204">
        <f>SUM(O281:O283)</f>
        <v>2743.1</v>
      </c>
      <c r="P280" s="214">
        <f>SUM(P281:P283)</f>
        <v>0</v>
      </c>
      <c r="Q280" s="214">
        <f>SUM(Q281:Q283)</f>
        <v>2743.1</v>
      </c>
      <c r="R280" s="214">
        <f>SUM(R281:R283)</f>
        <v>0</v>
      </c>
      <c r="S280" s="214">
        <f>SUM(S281:S283)</f>
        <v>2743.1</v>
      </c>
      <c r="T280" s="214">
        <f>SUM(T281:T283)</f>
        <v>0</v>
      </c>
      <c r="U280" s="214">
        <f>SUM(U281:U283)</f>
        <v>2743.1</v>
      </c>
      <c r="V280" s="214">
        <f>SUM(V281:V283)</f>
        <v>0</v>
      </c>
      <c r="W280" s="214">
        <f>SUM(W281:W283)</f>
        <v>2743.1</v>
      </c>
    </row>
    <row r="281" spans="1:23" ht="38.25">
      <c r="A281" s="207" t="s">
        <v>358</v>
      </c>
      <c r="B281" s="206" t="s">
        <v>371</v>
      </c>
      <c r="C281" s="206" t="s">
        <v>399</v>
      </c>
      <c r="D281" s="206" t="s">
        <v>415</v>
      </c>
      <c r="E281" s="206" t="s">
        <v>357</v>
      </c>
      <c r="F281" s="206"/>
      <c r="G281" s="206"/>
      <c r="H281" s="205"/>
      <c r="I281" s="204"/>
      <c r="J281" s="204"/>
      <c r="K281" s="204">
        <f>SUM(I281:J281)</f>
        <v>0</v>
      </c>
      <c r="L281" s="204">
        <v>1050</v>
      </c>
      <c r="M281" s="204">
        <f>SUM(K281:L281)</f>
        <v>1050</v>
      </c>
      <c r="N281" s="204"/>
      <c r="O281" s="204">
        <f>SUM(M281:N281)</f>
        <v>1050</v>
      </c>
      <c r="P281" s="214">
        <v>34.743</v>
      </c>
      <c r="Q281" s="214">
        <f>SUM(O281:P281)</f>
        <v>1084.743</v>
      </c>
      <c r="R281" s="214"/>
      <c r="S281" s="214">
        <f>SUM(Q281:R281)</f>
        <v>1084.743</v>
      </c>
      <c r="T281" s="214"/>
      <c r="U281" s="214">
        <f>SUM(S281:T281)</f>
        <v>1084.743</v>
      </c>
      <c r="V281" s="214"/>
      <c r="W281" s="214">
        <f>SUM(U281:V281)</f>
        <v>1084.743</v>
      </c>
    </row>
    <row r="282" spans="1:23" ht="51">
      <c r="A282" s="207" t="s">
        <v>417</v>
      </c>
      <c r="B282" s="206" t="s">
        <v>371</v>
      </c>
      <c r="C282" s="206" t="s">
        <v>399</v>
      </c>
      <c r="D282" s="206" t="s">
        <v>415</v>
      </c>
      <c r="E282" s="206" t="s">
        <v>416</v>
      </c>
      <c r="F282" s="206"/>
      <c r="G282" s="206"/>
      <c r="H282" s="205"/>
      <c r="I282" s="204"/>
      <c r="J282" s="204"/>
      <c r="K282" s="204">
        <f>SUM(I282:J282)</f>
        <v>0</v>
      </c>
      <c r="L282" s="204">
        <v>600</v>
      </c>
      <c r="M282" s="204">
        <f>SUM(K282:L282)</f>
        <v>600</v>
      </c>
      <c r="N282" s="204"/>
      <c r="O282" s="204">
        <f>SUM(M282:N282)</f>
        <v>600</v>
      </c>
      <c r="P282" s="214"/>
      <c r="Q282" s="214">
        <f>SUM(O282:P282)</f>
        <v>600</v>
      </c>
      <c r="R282" s="214"/>
      <c r="S282" s="214">
        <f>SUM(Q282:R282)</f>
        <v>600</v>
      </c>
      <c r="T282" s="214"/>
      <c r="U282" s="214">
        <f>SUM(S282:T282)</f>
        <v>600</v>
      </c>
      <c r="V282" s="214"/>
      <c r="W282" s="214">
        <f>SUM(U282:V282)</f>
        <v>600</v>
      </c>
    </row>
    <row r="283" spans="1:23" ht="25.5">
      <c r="A283" s="207" t="s">
        <v>387</v>
      </c>
      <c r="B283" s="206" t="s">
        <v>371</v>
      </c>
      <c r="C283" s="206" t="s">
        <v>399</v>
      </c>
      <c r="D283" s="206" t="s">
        <v>415</v>
      </c>
      <c r="E283" s="206" t="s">
        <v>384</v>
      </c>
      <c r="F283" s="206"/>
      <c r="G283" s="206"/>
      <c r="H283" s="205"/>
      <c r="I283" s="204"/>
      <c r="J283" s="204"/>
      <c r="K283" s="204">
        <f>SUM(I283:J283)</f>
        <v>0</v>
      </c>
      <c r="L283" s="204">
        <v>1093.1</v>
      </c>
      <c r="M283" s="204">
        <f>SUM(K283:L283)</f>
        <v>1093.1</v>
      </c>
      <c r="N283" s="204"/>
      <c r="O283" s="204">
        <f>SUM(M283:N283)</f>
        <v>1093.1</v>
      </c>
      <c r="P283" s="214">
        <v>-34.743</v>
      </c>
      <c r="Q283" s="214">
        <f>SUM(O283:P283)</f>
        <v>1058.357</v>
      </c>
      <c r="R283" s="214"/>
      <c r="S283" s="214">
        <f>SUM(Q283:R283)</f>
        <v>1058.357</v>
      </c>
      <c r="T283" s="214"/>
      <c r="U283" s="214">
        <f>SUM(S283:T283)</f>
        <v>1058.357</v>
      </c>
      <c r="V283" s="214"/>
      <c r="W283" s="214">
        <f>SUM(U283:V283)</f>
        <v>1058.357</v>
      </c>
    </row>
    <row r="284" spans="1:23" ht="30.75" customHeight="1">
      <c r="A284" s="211" t="s">
        <v>414</v>
      </c>
      <c r="B284" s="206" t="s">
        <v>371</v>
      </c>
      <c r="C284" s="206" t="s">
        <v>399</v>
      </c>
      <c r="D284" s="206" t="s">
        <v>413</v>
      </c>
      <c r="E284" s="206" t="s">
        <v>350</v>
      </c>
      <c r="F284" s="206"/>
      <c r="G284" s="206"/>
      <c r="H284" s="205"/>
      <c r="I284" s="204">
        <f>SUM(I285:I286)</f>
        <v>0</v>
      </c>
      <c r="J284" s="204">
        <f>SUM(J285:J286)</f>
        <v>770.1</v>
      </c>
      <c r="K284" s="204">
        <f>SUM(K285:K286)</f>
        <v>770.1</v>
      </c>
      <c r="L284" s="204">
        <f>SUM(L285:L286)</f>
        <v>0</v>
      </c>
      <c r="M284" s="204">
        <f>SUM(M285:M286)</f>
        <v>770.1</v>
      </c>
      <c r="N284" s="204">
        <f>SUM(N285:N286)</f>
        <v>0</v>
      </c>
      <c r="O284" s="204">
        <f>SUM(O285:O286)</f>
        <v>770.1</v>
      </c>
      <c r="P284" s="204">
        <f>SUM(P285:P286)</f>
        <v>0</v>
      </c>
      <c r="Q284" s="204">
        <f>SUM(Q285:Q286)</f>
        <v>770.1</v>
      </c>
      <c r="R284" s="204">
        <f>SUM(R285:R286)</f>
        <v>0</v>
      </c>
      <c r="S284" s="204">
        <f>SUM(S285:S286)</f>
        <v>770.1</v>
      </c>
      <c r="T284" s="204">
        <f>SUM(T285:T286)</f>
        <v>0</v>
      </c>
      <c r="U284" s="204">
        <f>SUM(U285:U286)</f>
        <v>770.1</v>
      </c>
      <c r="V284" s="204">
        <f>SUM(V285:V286)</f>
        <v>0</v>
      </c>
      <c r="W284" s="204">
        <f>SUM(W285:W286)</f>
        <v>770.1</v>
      </c>
    </row>
    <row r="285" spans="1:23" ht="25.5" customHeight="1">
      <c r="A285" s="207" t="s">
        <v>360</v>
      </c>
      <c r="B285" s="206" t="s">
        <v>371</v>
      </c>
      <c r="C285" s="206" t="s">
        <v>399</v>
      </c>
      <c r="D285" s="206" t="s">
        <v>413</v>
      </c>
      <c r="E285" s="206" t="s">
        <v>381</v>
      </c>
      <c r="F285" s="206"/>
      <c r="G285" s="206"/>
      <c r="H285" s="205"/>
      <c r="I285" s="204"/>
      <c r="J285" s="204">
        <v>467.12</v>
      </c>
      <c r="K285" s="204">
        <f>SUM(I285:J285)</f>
        <v>467.12</v>
      </c>
      <c r="L285" s="204"/>
      <c r="M285" s="204">
        <f>SUM(K285:L285)</f>
        <v>467.12</v>
      </c>
      <c r="N285" s="204"/>
      <c r="O285" s="204">
        <f>SUM(M285:N285)</f>
        <v>467.12</v>
      </c>
      <c r="P285" s="204"/>
      <c r="Q285" s="204">
        <f>SUM(O285:P285)</f>
        <v>467.12</v>
      </c>
      <c r="R285" s="204"/>
      <c r="S285" s="204">
        <f>SUM(Q285:R285)</f>
        <v>467.12</v>
      </c>
      <c r="T285" s="204"/>
      <c r="U285" s="204">
        <f>SUM(S285:T285)</f>
        <v>467.12</v>
      </c>
      <c r="V285" s="204"/>
      <c r="W285" s="204">
        <f>SUM(U285:V285)</f>
        <v>467.12</v>
      </c>
    </row>
    <row r="286" spans="1:23" ht="25.5">
      <c r="A286" s="207" t="s">
        <v>387</v>
      </c>
      <c r="B286" s="206" t="s">
        <v>371</v>
      </c>
      <c r="C286" s="206" t="s">
        <v>399</v>
      </c>
      <c r="D286" s="206" t="s">
        <v>413</v>
      </c>
      <c r="E286" s="206" t="s">
        <v>384</v>
      </c>
      <c r="F286" s="206"/>
      <c r="G286" s="206"/>
      <c r="H286" s="205"/>
      <c r="I286" s="204"/>
      <c r="J286" s="204">
        <v>302.98</v>
      </c>
      <c r="K286" s="204">
        <f>SUM(I286:J286)</f>
        <v>302.98</v>
      </c>
      <c r="L286" s="204"/>
      <c r="M286" s="204">
        <f>SUM(K286:L286)</f>
        <v>302.98</v>
      </c>
      <c r="N286" s="204"/>
      <c r="O286" s="204">
        <f>SUM(M286:N286)</f>
        <v>302.98</v>
      </c>
      <c r="P286" s="204"/>
      <c r="Q286" s="204">
        <f>SUM(O286:P286)</f>
        <v>302.98</v>
      </c>
      <c r="R286" s="204"/>
      <c r="S286" s="204">
        <f>SUM(Q286:R286)</f>
        <v>302.98</v>
      </c>
      <c r="T286" s="204"/>
      <c r="U286" s="204">
        <f>SUM(S286:T286)</f>
        <v>302.98</v>
      </c>
      <c r="V286" s="204"/>
      <c r="W286" s="204">
        <f>SUM(U286:V286)</f>
        <v>302.98</v>
      </c>
    </row>
    <row r="287" spans="1:23" ht="76.5">
      <c r="A287" s="207" t="s">
        <v>412</v>
      </c>
      <c r="B287" s="206" t="s">
        <v>371</v>
      </c>
      <c r="C287" s="206" t="s">
        <v>399</v>
      </c>
      <c r="D287" s="206" t="s">
        <v>411</v>
      </c>
      <c r="E287" s="206" t="s">
        <v>350</v>
      </c>
      <c r="F287" s="206" t="s">
        <v>347</v>
      </c>
      <c r="G287" s="206" t="s">
        <v>347</v>
      </c>
      <c r="H287" s="205">
        <v>0</v>
      </c>
      <c r="I287" s="204">
        <f>SUM(I288)</f>
        <v>44.5</v>
      </c>
      <c r="J287" s="204">
        <f>SUM(J288)</f>
        <v>0</v>
      </c>
      <c r="K287" s="204">
        <f>SUM(K288)</f>
        <v>44.5</v>
      </c>
      <c r="L287" s="204">
        <f>SUM(L288)</f>
        <v>0</v>
      </c>
      <c r="M287" s="204">
        <f>SUM(M288)</f>
        <v>44.5</v>
      </c>
      <c r="N287" s="204">
        <f>SUM(N288)</f>
        <v>0</v>
      </c>
      <c r="O287" s="204">
        <f>SUM(O288)</f>
        <v>44.5</v>
      </c>
      <c r="P287" s="204">
        <f>SUM(P288)</f>
        <v>0</v>
      </c>
      <c r="Q287" s="204">
        <f>SUM(Q288)</f>
        <v>44.5</v>
      </c>
      <c r="R287" s="204">
        <f>SUM(R288)</f>
        <v>0</v>
      </c>
      <c r="S287" s="204">
        <f>SUM(S288)</f>
        <v>44.5</v>
      </c>
      <c r="T287" s="204">
        <f>SUM(T288)</f>
        <v>0</v>
      </c>
      <c r="U287" s="204">
        <f>SUM(U288)</f>
        <v>44.5</v>
      </c>
      <c r="V287" s="204">
        <f>SUM(V288)</f>
        <v>0</v>
      </c>
      <c r="W287" s="204">
        <f>SUM(W288)</f>
        <v>44.5</v>
      </c>
    </row>
    <row r="288" spans="1:23" ht="25.5">
      <c r="A288" s="207" t="s">
        <v>387</v>
      </c>
      <c r="B288" s="206" t="s">
        <v>371</v>
      </c>
      <c r="C288" s="206" t="s">
        <v>399</v>
      </c>
      <c r="D288" s="206" t="s">
        <v>411</v>
      </c>
      <c r="E288" s="206" t="s">
        <v>384</v>
      </c>
      <c r="F288" s="206" t="s">
        <v>347</v>
      </c>
      <c r="G288" s="206" t="s">
        <v>347</v>
      </c>
      <c r="H288" s="205">
        <v>0</v>
      </c>
      <c r="I288" s="204">
        <v>44.5</v>
      </c>
      <c r="J288" s="204"/>
      <c r="K288" s="204">
        <f>SUM(I288:J288)</f>
        <v>44.5</v>
      </c>
      <c r="L288" s="204"/>
      <c r="M288" s="204">
        <f>SUM(K288:L288)</f>
        <v>44.5</v>
      </c>
      <c r="N288" s="204"/>
      <c r="O288" s="204">
        <f>SUM(M288:N288)</f>
        <v>44.5</v>
      </c>
      <c r="P288" s="204"/>
      <c r="Q288" s="204">
        <f>SUM(O288:P288)</f>
        <v>44.5</v>
      </c>
      <c r="R288" s="204"/>
      <c r="S288" s="204">
        <f>SUM(Q288:R288)</f>
        <v>44.5</v>
      </c>
      <c r="T288" s="204"/>
      <c r="U288" s="204">
        <f>SUM(S288:T288)</f>
        <v>44.5</v>
      </c>
      <c r="V288" s="204"/>
      <c r="W288" s="204">
        <f>SUM(U288:V288)</f>
        <v>44.5</v>
      </c>
    </row>
    <row r="289" spans="1:23" ht="76.5">
      <c r="A289" s="207" t="s">
        <v>410</v>
      </c>
      <c r="B289" s="206" t="s">
        <v>371</v>
      </c>
      <c r="C289" s="206" t="s">
        <v>399</v>
      </c>
      <c r="D289" s="206" t="s">
        <v>409</v>
      </c>
      <c r="E289" s="206" t="s">
        <v>350</v>
      </c>
      <c r="F289" s="206"/>
      <c r="G289" s="206"/>
      <c r="H289" s="205"/>
      <c r="I289" s="204">
        <f>SUM(I290)</f>
        <v>93.7</v>
      </c>
      <c r="J289" s="204">
        <f>SUM(J290)</f>
        <v>0</v>
      </c>
      <c r="K289" s="204">
        <f>SUM(K290)</f>
        <v>93.7</v>
      </c>
      <c r="L289" s="204">
        <f>SUM(L290)</f>
        <v>0</v>
      </c>
      <c r="M289" s="204">
        <f>SUM(M290)</f>
        <v>93.7</v>
      </c>
      <c r="N289" s="204">
        <f>SUM(N290)</f>
        <v>0</v>
      </c>
      <c r="O289" s="204">
        <f>SUM(O290)</f>
        <v>93.7</v>
      </c>
      <c r="P289" s="204">
        <f>SUM(P290)</f>
        <v>0</v>
      </c>
      <c r="Q289" s="204">
        <f>SUM(Q290)</f>
        <v>93.7</v>
      </c>
      <c r="R289" s="204">
        <f>SUM(R290)</f>
        <v>0</v>
      </c>
      <c r="S289" s="204">
        <f>SUM(S290)</f>
        <v>93.7</v>
      </c>
      <c r="T289" s="204">
        <f>SUM(T290)</f>
        <v>0</v>
      </c>
      <c r="U289" s="204">
        <f>SUM(U290)</f>
        <v>93.7</v>
      </c>
      <c r="V289" s="204">
        <f>SUM(V290)</f>
        <v>0</v>
      </c>
      <c r="W289" s="204">
        <f>SUM(W290)</f>
        <v>93.7</v>
      </c>
    </row>
    <row r="290" spans="1:23" ht="25.5">
      <c r="A290" s="207" t="s">
        <v>360</v>
      </c>
      <c r="B290" s="206" t="s">
        <v>371</v>
      </c>
      <c r="C290" s="206" t="s">
        <v>399</v>
      </c>
      <c r="D290" s="206" t="s">
        <v>409</v>
      </c>
      <c r="E290" s="206" t="s">
        <v>381</v>
      </c>
      <c r="F290" s="206"/>
      <c r="G290" s="206"/>
      <c r="H290" s="205"/>
      <c r="I290" s="204">
        <v>93.7</v>
      </c>
      <c r="J290" s="204"/>
      <c r="K290" s="204">
        <f>SUM(I290:J290)</f>
        <v>93.7</v>
      </c>
      <c r="L290" s="204"/>
      <c r="M290" s="204">
        <f>SUM(K290:L290)</f>
        <v>93.7</v>
      </c>
      <c r="N290" s="204"/>
      <c r="O290" s="204">
        <f>SUM(M290:N290)</f>
        <v>93.7</v>
      </c>
      <c r="P290" s="204"/>
      <c r="Q290" s="204">
        <f>SUM(O290:P290)</f>
        <v>93.7</v>
      </c>
      <c r="R290" s="204"/>
      <c r="S290" s="204">
        <f>SUM(Q290:R290)</f>
        <v>93.7</v>
      </c>
      <c r="T290" s="204"/>
      <c r="U290" s="204">
        <f>SUM(S290:T290)</f>
        <v>93.7</v>
      </c>
      <c r="V290" s="204"/>
      <c r="W290" s="204">
        <f>SUM(U290:V290)</f>
        <v>93.7</v>
      </c>
    </row>
    <row r="291" spans="1:23" ht="77.25" customHeight="1">
      <c r="A291" s="207" t="s">
        <v>408</v>
      </c>
      <c r="B291" s="206" t="s">
        <v>371</v>
      </c>
      <c r="C291" s="206" t="s">
        <v>399</v>
      </c>
      <c r="D291" s="206" t="s">
        <v>407</v>
      </c>
      <c r="E291" s="206" t="s">
        <v>350</v>
      </c>
      <c r="F291" s="206"/>
      <c r="G291" s="206"/>
      <c r="H291" s="205"/>
      <c r="I291" s="204">
        <f>SUM(I292)</f>
        <v>0</v>
      </c>
      <c r="J291" s="204">
        <f>SUM(J292)</f>
        <v>9.4</v>
      </c>
      <c r="K291" s="204">
        <f>SUM(K292)</f>
        <v>9.4</v>
      </c>
      <c r="L291" s="204">
        <f>SUM(L292)</f>
        <v>0</v>
      </c>
      <c r="M291" s="204">
        <f>SUM(M292)</f>
        <v>9.4</v>
      </c>
      <c r="N291" s="204">
        <f>SUM(N292)</f>
        <v>0</v>
      </c>
      <c r="O291" s="204">
        <f>SUM(O292)</f>
        <v>9.4</v>
      </c>
      <c r="P291" s="204">
        <f>SUM(P292)</f>
        <v>0</v>
      </c>
      <c r="Q291" s="204">
        <f>SUM(Q292)</f>
        <v>9.4</v>
      </c>
      <c r="R291" s="204">
        <f>SUM(R292)</f>
        <v>0</v>
      </c>
      <c r="S291" s="204">
        <f>SUM(S292)</f>
        <v>9.4</v>
      </c>
      <c r="T291" s="204">
        <f>SUM(T292)</f>
        <v>0</v>
      </c>
      <c r="U291" s="204">
        <f>SUM(U292)</f>
        <v>9.4</v>
      </c>
      <c r="V291" s="204">
        <f>SUM(V292)</f>
        <v>0.2</v>
      </c>
      <c r="W291" s="204">
        <f>SUM(W292)</f>
        <v>9.6</v>
      </c>
    </row>
    <row r="292" spans="1:23" ht="25.5">
      <c r="A292" s="207" t="s">
        <v>360</v>
      </c>
      <c r="B292" s="206" t="s">
        <v>371</v>
      </c>
      <c r="C292" s="206" t="s">
        <v>399</v>
      </c>
      <c r="D292" s="206" t="s">
        <v>407</v>
      </c>
      <c r="E292" s="206" t="s">
        <v>381</v>
      </c>
      <c r="F292" s="206"/>
      <c r="G292" s="206"/>
      <c r="H292" s="205"/>
      <c r="I292" s="204"/>
      <c r="J292" s="204">
        <v>9.4</v>
      </c>
      <c r="K292" s="204">
        <f>SUM(I292:J292)</f>
        <v>9.4</v>
      </c>
      <c r="L292" s="204"/>
      <c r="M292" s="204">
        <f>SUM(K292:L292)</f>
        <v>9.4</v>
      </c>
      <c r="N292" s="204"/>
      <c r="O292" s="204">
        <f>SUM(M292:N292)</f>
        <v>9.4</v>
      </c>
      <c r="P292" s="204"/>
      <c r="Q292" s="204">
        <f>SUM(O292:P292)</f>
        <v>9.4</v>
      </c>
      <c r="R292" s="204"/>
      <c r="S292" s="204">
        <f>SUM(Q292:R292)</f>
        <v>9.4</v>
      </c>
      <c r="T292" s="204"/>
      <c r="U292" s="204">
        <f>SUM(S292:T292)</f>
        <v>9.4</v>
      </c>
      <c r="V292" s="204">
        <v>0.2</v>
      </c>
      <c r="W292" s="204">
        <f>SUM(U292:V292)</f>
        <v>9.6</v>
      </c>
    </row>
    <row r="293" spans="1:23" ht="38.25">
      <c r="A293" s="207" t="s">
        <v>406</v>
      </c>
      <c r="B293" s="206" t="s">
        <v>371</v>
      </c>
      <c r="C293" s="206" t="s">
        <v>399</v>
      </c>
      <c r="D293" s="206" t="s">
        <v>405</v>
      </c>
      <c r="E293" s="206" t="s">
        <v>350</v>
      </c>
      <c r="F293" s="206"/>
      <c r="G293" s="206"/>
      <c r="H293" s="205"/>
      <c r="I293" s="204">
        <f>SUM(I294:I295)</f>
        <v>0</v>
      </c>
      <c r="J293" s="204">
        <f>SUM(J294:J295)</f>
        <v>0</v>
      </c>
      <c r="K293" s="204">
        <f>SUM(K294:K295)</f>
        <v>0</v>
      </c>
      <c r="L293" s="204">
        <f>SUM(L294:L295)</f>
        <v>0</v>
      </c>
      <c r="M293" s="204">
        <f>SUM(M294:M295)</f>
        <v>0</v>
      </c>
      <c r="N293" s="204">
        <f>SUM(N294:N295)</f>
        <v>0</v>
      </c>
      <c r="O293" s="204">
        <f>SUM(O294:O295)</f>
        <v>0</v>
      </c>
      <c r="P293" s="204">
        <f>SUM(P294:P295)</f>
        <v>160</v>
      </c>
      <c r="Q293" s="204">
        <f>SUM(Q294:Q295)</f>
        <v>160</v>
      </c>
      <c r="R293" s="204">
        <f>SUM(R294:R295)</f>
        <v>0</v>
      </c>
      <c r="S293" s="204">
        <f>SUM(S294:S295)</f>
        <v>160</v>
      </c>
      <c r="T293" s="204">
        <f>SUM(T294:T295)</f>
        <v>0</v>
      </c>
      <c r="U293" s="204">
        <f>SUM(U294:U295)</f>
        <v>160</v>
      </c>
      <c r="V293" s="204">
        <f>SUM(V294:V295)</f>
        <v>0</v>
      </c>
      <c r="W293" s="204">
        <f>SUM(W294:W295)</f>
        <v>160</v>
      </c>
    </row>
    <row r="294" spans="1:23" ht="38.25">
      <c r="A294" s="207" t="s">
        <v>356</v>
      </c>
      <c r="B294" s="206" t="s">
        <v>371</v>
      </c>
      <c r="C294" s="206" t="s">
        <v>399</v>
      </c>
      <c r="D294" s="206" t="s">
        <v>405</v>
      </c>
      <c r="E294" s="206" t="s">
        <v>355</v>
      </c>
      <c r="F294" s="206"/>
      <c r="G294" s="206"/>
      <c r="H294" s="205"/>
      <c r="I294" s="204"/>
      <c r="J294" s="204"/>
      <c r="K294" s="204">
        <f>SUM(I294:J294)</f>
        <v>0</v>
      </c>
      <c r="L294" s="204"/>
      <c r="M294" s="204">
        <f>SUM(K294:L294)</f>
        <v>0</v>
      </c>
      <c r="N294" s="204"/>
      <c r="O294" s="204">
        <f>SUM(M294:N294)</f>
        <v>0</v>
      </c>
      <c r="P294" s="204">
        <v>70</v>
      </c>
      <c r="Q294" s="204">
        <f>SUM(O294:P294)</f>
        <v>70</v>
      </c>
      <c r="R294" s="204"/>
      <c r="S294" s="204">
        <f>SUM(Q294:R294)</f>
        <v>70</v>
      </c>
      <c r="T294" s="204"/>
      <c r="U294" s="204">
        <f>SUM(S294:T294)</f>
        <v>70</v>
      </c>
      <c r="V294" s="204"/>
      <c r="W294" s="204">
        <f>SUM(U294:V294)</f>
        <v>70</v>
      </c>
    </row>
    <row r="295" spans="1:23" ht="25.5">
      <c r="A295" s="207" t="s">
        <v>387</v>
      </c>
      <c r="B295" s="206" t="s">
        <v>371</v>
      </c>
      <c r="C295" s="206" t="s">
        <v>399</v>
      </c>
      <c r="D295" s="206" t="s">
        <v>405</v>
      </c>
      <c r="E295" s="206" t="s">
        <v>384</v>
      </c>
      <c r="F295" s="206"/>
      <c r="G295" s="206"/>
      <c r="H295" s="205"/>
      <c r="I295" s="204"/>
      <c r="J295" s="204"/>
      <c r="K295" s="204">
        <f>SUM(I295:J295)</f>
        <v>0</v>
      </c>
      <c r="L295" s="204"/>
      <c r="M295" s="204">
        <f>SUM(K295:L295)</f>
        <v>0</v>
      </c>
      <c r="N295" s="204"/>
      <c r="O295" s="204">
        <f>SUM(M295:N295)</f>
        <v>0</v>
      </c>
      <c r="P295" s="204">
        <v>90</v>
      </c>
      <c r="Q295" s="204">
        <f>SUM(O295:P295)</f>
        <v>90</v>
      </c>
      <c r="R295" s="204"/>
      <c r="S295" s="204">
        <f>SUM(Q295:R295)</f>
        <v>90</v>
      </c>
      <c r="T295" s="204"/>
      <c r="U295" s="204">
        <f>SUM(S295:T295)</f>
        <v>90</v>
      </c>
      <c r="V295" s="204"/>
      <c r="W295" s="204">
        <f>SUM(U295:V295)</f>
        <v>90</v>
      </c>
    </row>
    <row r="296" spans="1:23" ht="51">
      <c r="A296" s="207" t="s">
        <v>404</v>
      </c>
      <c r="B296" s="206" t="s">
        <v>371</v>
      </c>
      <c r="C296" s="206" t="s">
        <v>399</v>
      </c>
      <c r="D296" s="206" t="s">
        <v>403</v>
      </c>
      <c r="E296" s="206" t="s">
        <v>350</v>
      </c>
      <c r="F296" s="206" t="s">
        <v>347</v>
      </c>
      <c r="G296" s="206" t="s">
        <v>347</v>
      </c>
      <c r="H296" s="205">
        <v>0</v>
      </c>
      <c r="I296" s="204">
        <f>SUM(I297:I298)</f>
        <v>1281.2</v>
      </c>
      <c r="J296" s="204">
        <f>SUM(J297:J298)</f>
        <v>0</v>
      </c>
      <c r="K296" s="204">
        <f>SUM(K297:K298)</f>
        <v>1281.2</v>
      </c>
      <c r="L296" s="204">
        <f>SUM(L297:L298)</f>
        <v>0</v>
      </c>
      <c r="M296" s="204">
        <f>SUM(M297:M298)</f>
        <v>1281.2</v>
      </c>
      <c r="N296" s="204">
        <f>SUM(N297:N298)</f>
        <v>0</v>
      </c>
      <c r="O296" s="204">
        <f>SUM(O297:O298)</f>
        <v>1281.2</v>
      </c>
      <c r="P296" s="204">
        <f>SUM(P297:P298)</f>
        <v>0</v>
      </c>
      <c r="Q296" s="204">
        <f>SUM(Q297:Q298)</f>
        <v>1281.2</v>
      </c>
      <c r="R296" s="204">
        <f>SUM(R297:R298)</f>
        <v>0</v>
      </c>
      <c r="S296" s="204">
        <f>SUM(S297:S298)</f>
        <v>1281.2</v>
      </c>
      <c r="T296" s="204">
        <f>SUM(T297:T298)</f>
        <v>0</v>
      </c>
      <c r="U296" s="204">
        <f>SUM(U297:U298)</f>
        <v>1281.2</v>
      </c>
      <c r="V296" s="204">
        <f>SUM(V297:V298)</f>
        <v>-51.1</v>
      </c>
      <c r="W296" s="204">
        <f>SUM(W297:W298)</f>
        <v>1230.1</v>
      </c>
    </row>
    <row r="297" spans="1:23" ht="38.25">
      <c r="A297" s="207" t="s">
        <v>356</v>
      </c>
      <c r="B297" s="206" t="s">
        <v>371</v>
      </c>
      <c r="C297" s="206" t="s">
        <v>399</v>
      </c>
      <c r="D297" s="206" t="s">
        <v>403</v>
      </c>
      <c r="E297" s="206" t="s">
        <v>355</v>
      </c>
      <c r="F297" s="206" t="s">
        <v>347</v>
      </c>
      <c r="G297" s="206" t="s">
        <v>347</v>
      </c>
      <c r="H297" s="205">
        <v>0</v>
      </c>
      <c r="I297" s="204">
        <v>710.1</v>
      </c>
      <c r="J297" s="204"/>
      <c r="K297" s="204">
        <f>SUM(I297:J297)</f>
        <v>710.1</v>
      </c>
      <c r="L297" s="204"/>
      <c r="M297" s="204">
        <f>SUM(K297:L297)</f>
        <v>710.1</v>
      </c>
      <c r="N297" s="204"/>
      <c r="O297" s="204">
        <f>SUM(M297:N297)</f>
        <v>710.1</v>
      </c>
      <c r="P297" s="204"/>
      <c r="Q297" s="204">
        <f>SUM(O297:P297)</f>
        <v>710.1</v>
      </c>
      <c r="R297" s="204"/>
      <c r="S297" s="204">
        <f>SUM(Q297:R297)</f>
        <v>710.1</v>
      </c>
      <c r="T297" s="204"/>
      <c r="U297" s="204">
        <f>SUM(S297:T297)</f>
        <v>710.1</v>
      </c>
      <c r="V297" s="204">
        <v>-51.1</v>
      </c>
      <c r="W297" s="204">
        <f>SUM(U297:V297)</f>
        <v>659</v>
      </c>
    </row>
    <row r="298" spans="1:23" ht="25.5">
      <c r="A298" s="207" t="s">
        <v>387</v>
      </c>
      <c r="B298" s="206" t="s">
        <v>371</v>
      </c>
      <c r="C298" s="206" t="s">
        <v>399</v>
      </c>
      <c r="D298" s="206" t="s">
        <v>403</v>
      </c>
      <c r="E298" s="206" t="s">
        <v>384</v>
      </c>
      <c r="F298" s="206" t="s">
        <v>347</v>
      </c>
      <c r="G298" s="206" t="s">
        <v>347</v>
      </c>
      <c r="H298" s="205">
        <v>0</v>
      </c>
      <c r="I298" s="204">
        <v>571.1</v>
      </c>
      <c r="J298" s="204"/>
      <c r="K298" s="204">
        <f>SUM(I298:J298)</f>
        <v>571.1</v>
      </c>
      <c r="L298" s="204"/>
      <c r="M298" s="204">
        <f>SUM(K298:L298)</f>
        <v>571.1</v>
      </c>
      <c r="N298" s="204"/>
      <c r="O298" s="204">
        <f>SUM(M298:N298)</f>
        <v>571.1</v>
      </c>
      <c r="P298" s="204"/>
      <c r="Q298" s="204">
        <f>SUM(O298:P298)</f>
        <v>571.1</v>
      </c>
      <c r="R298" s="204"/>
      <c r="S298" s="204">
        <f>SUM(Q298:R298)</f>
        <v>571.1</v>
      </c>
      <c r="T298" s="204"/>
      <c r="U298" s="204">
        <f>SUM(S298:T298)</f>
        <v>571.1</v>
      </c>
      <c r="V298" s="204"/>
      <c r="W298" s="204">
        <f>SUM(U298:V298)</f>
        <v>571.1</v>
      </c>
    </row>
    <row r="299" spans="1:23" ht="114.75">
      <c r="A299" s="207" t="s">
        <v>402</v>
      </c>
      <c r="B299" s="206" t="s">
        <v>371</v>
      </c>
      <c r="C299" s="206" t="s">
        <v>399</v>
      </c>
      <c r="D299" s="206" t="s">
        <v>401</v>
      </c>
      <c r="E299" s="206" t="s">
        <v>350</v>
      </c>
      <c r="F299" s="206"/>
      <c r="G299" s="206"/>
      <c r="H299" s="205"/>
      <c r="I299" s="204">
        <f>SUM(I300)</f>
        <v>20.9</v>
      </c>
      <c r="J299" s="204">
        <f>SUM(J300)</f>
        <v>0</v>
      </c>
      <c r="K299" s="204">
        <f>SUM(K300)</f>
        <v>20.9</v>
      </c>
      <c r="L299" s="204">
        <f>SUM(L300)</f>
        <v>0</v>
      </c>
      <c r="M299" s="204">
        <f>SUM(M300)</f>
        <v>20.9</v>
      </c>
      <c r="N299" s="204">
        <f>SUM(N300)</f>
        <v>0</v>
      </c>
      <c r="O299" s="204">
        <f>SUM(O300)</f>
        <v>20.9</v>
      </c>
      <c r="P299" s="204">
        <f>SUM(P300)</f>
        <v>0</v>
      </c>
      <c r="Q299" s="204">
        <f>SUM(Q300)</f>
        <v>20.9</v>
      </c>
      <c r="R299" s="204">
        <f>SUM(R300)</f>
        <v>0</v>
      </c>
      <c r="S299" s="204">
        <f>SUM(S300)</f>
        <v>20.9</v>
      </c>
      <c r="T299" s="204">
        <f>SUM(T300)</f>
        <v>0</v>
      </c>
      <c r="U299" s="204">
        <f>SUM(U300)</f>
        <v>20.9</v>
      </c>
      <c r="V299" s="204">
        <f>SUM(V300)</f>
        <v>0</v>
      </c>
      <c r="W299" s="204">
        <f>SUM(W300)</f>
        <v>20.9</v>
      </c>
    </row>
    <row r="300" spans="1:23" ht="25.5">
      <c r="A300" s="207" t="s">
        <v>360</v>
      </c>
      <c r="B300" s="206" t="s">
        <v>371</v>
      </c>
      <c r="C300" s="206" t="s">
        <v>399</v>
      </c>
      <c r="D300" s="206" t="s">
        <v>401</v>
      </c>
      <c r="E300" s="206" t="s">
        <v>381</v>
      </c>
      <c r="F300" s="206"/>
      <c r="G300" s="206"/>
      <c r="H300" s="205"/>
      <c r="I300" s="204">
        <v>20.9</v>
      </c>
      <c r="J300" s="204"/>
      <c r="K300" s="204">
        <f>SUM(I300:J300)</f>
        <v>20.9</v>
      </c>
      <c r="L300" s="204"/>
      <c r="M300" s="204">
        <f>SUM(K300:L300)</f>
        <v>20.9</v>
      </c>
      <c r="N300" s="204"/>
      <c r="O300" s="204">
        <f>SUM(M300:N300)</f>
        <v>20.9</v>
      </c>
      <c r="P300" s="204"/>
      <c r="Q300" s="204">
        <f>SUM(O300:P300)</f>
        <v>20.9</v>
      </c>
      <c r="R300" s="204"/>
      <c r="S300" s="204">
        <f>SUM(Q300:R300)</f>
        <v>20.9</v>
      </c>
      <c r="T300" s="204"/>
      <c r="U300" s="204">
        <f>SUM(S300:T300)</f>
        <v>20.9</v>
      </c>
      <c r="V300" s="204"/>
      <c r="W300" s="204">
        <f>SUM(U300:V300)</f>
        <v>20.9</v>
      </c>
    </row>
    <row r="301" spans="1:23" ht="126.75" customHeight="1">
      <c r="A301" s="213" t="s">
        <v>400</v>
      </c>
      <c r="B301" s="206" t="s">
        <v>371</v>
      </c>
      <c r="C301" s="206" t="s">
        <v>399</v>
      </c>
      <c r="D301" s="206" t="s">
        <v>398</v>
      </c>
      <c r="E301" s="206" t="s">
        <v>350</v>
      </c>
      <c r="F301" s="206"/>
      <c r="G301" s="206"/>
      <c r="H301" s="205"/>
      <c r="I301" s="204">
        <f>SUM(I302)</f>
        <v>0</v>
      </c>
      <c r="J301" s="204">
        <f>SUM(J302)</f>
        <v>1.6</v>
      </c>
      <c r="K301" s="204">
        <f>SUM(K302)</f>
        <v>1.6</v>
      </c>
      <c r="L301" s="204">
        <f>SUM(L302)</f>
        <v>0</v>
      </c>
      <c r="M301" s="204">
        <f>SUM(M302)</f>
        <v>1.6</v>
      </c>
      <c r="N301" s="204">
        <f>SUM(N302)</f>
        <v>0</v>
      </c>
      <c r="O301" s="204">
        <f>SUM(O302)</f>
        <v>1.6</v>
      </c>
      <c r="P301" s="204">
        <f>SUM(P302)</f>
        <v>0</v>
      </c>
      <c r="Q301" s="204">
        <f>SUM(Q302)</f>
        <v>1.6</v>
      </c>
      <c r="R301" s="204">
        <f>SUM(R302)</f>
        <v>0</v>
      </c>
      <c r="S301" s="204">
        <f>SUM(S302)</f>
        <v>1.6</v>
      </c>
      <c r="T301" s="204">
        <f>SUM(T302)</f>
        <v>0</v>
      </c>
      <c r="U301" s="204">
        <f>SUM(U302)</f>
        <v>1.6</v>
      </c>
      <c r="V301" s="204">
        <f>SUM(V302)</f>
        <v>0</v>
      </c>
      <c r="W301" s="204">
        <f>SUM(W302)</f>
        <v>1.6</v>
      </c>
    </row>
    <row r="302" spans="1:23" ht="25.5">
      <c r="A302" s="207" t="s">
        <v>360</v>
      </c>
      <c r="B302" s="206" t="s">
        <v>371</v>
      </c>
      <c r="C302" s="206" t="s">
        <v>399</v>
      </c>
      <c r="D302" s="206" t="s">
        <v>398</v>
      </c>
      <c r="E302" s="206" t="s">
        <v>381</v>
      </c>
      <c r="F302" s="206"/>
      <c r="G302" s="206"/>
      <c r="H302" s="205"/>
      <c r="I302" s="204"/>
      <c r="J302" s="204">
        <v>1.6</v>
      </c>
      <c r="K302" s="204">
        <f>SUM(I302:J302)</f>
        <v>1.6</v>
      </c>
      <c r="L302" s="204"/>
      <c r="M302" s="204">
        <f>SUM(K302:L302)</f>
        <v>1.6</v>
      </c>
      <c r="N302" s="204"/>
      <c r="O302" s="204">
        <f>SUM(M302:N302)</f>
        <v>1.6</v>
      </c>
      <c r="P302" s="204"/>
      <c r="Q302" s="204">
        <f>SUM(O302:P302)</f>
        <v>1.6</v>
      </c>
      <c r="R302" s="204"/>
      <c r="S302" s="204">
        <f>SUM(Q302:R302)</f>
        <v>1.6</v>
      </c>
      <c r="T302" s="204"/>
      <c r="U302" s="204">
        <f>SUM(S302:T302)</f>
        <v>1.6</v>
      </c>
      <c r="V302" s="204"/>
      <c r="W302" s="204">
        <f>SUM(U302:V302)</f>
        <v>1.6</v>
      </c>
    </row>
    <row r="303" spans="1:23" ht="25.5">
      <c r="A303" s="207" t="s">
        <v>397</v>
      </c>
      <c r="B303" s="206" t="s">
        <v>371</v>
      </c>
      <c r="C303" s="206" t="s">
        <v>386</v>
      </c>
      <c r="D303" s="206" t="s">
        <v>363</v>
      </c>
      <c r="E303" s="206" t="s">
        <v>350</v>
      </c>
      <c r="F303" s="206" t="s">
        <v>347</v>
      </c>
      <c r="G303" s="206" t="s">
        <v>347</v>
      </c>
      <c r="H303" s="205">
        <v>0</v>
      </c>
      <c r="I303" s="204">
        <f>SUM(I304,I306,I309,I311,I314)</f>
        <v>320.8</v>
      </c>
      <c r="J303" s="204">
        <f>SUM(J304,J306,J309,J311,J314)</f>
        <v>0</v>
      </c>
      <c r="K303" s="204">
        <f>SUM(K304,K306,K309,K311,K314)</f>
        <v>320.8</v>
      </c>
      <c r="L303" s="204">
        <f>SUM(L304,L306,L309,L311,L314)</f>
        <v>243.60000000000002</v>
      </c>
      <c r="M303" s="204">
        <f>SUM(M304,M306,M309,M311,M314)</f>
        <v>564.4000000000001</v>
      </c>
      <c r="N303" s="204">
        <f>SUM(N304,N306,N309,N311,N314)</f>
        <v>0</v>
      </c>
      <c r="O303" s="204">
        <f>SUM(O304,O306,O309,O311,O314)</f>
        <v>564.4000000000001</v>
      </c>
      <c r="P303" s="204">
        <f>SUM(P304,P306,P309,P311,P314)</f>
        <v>25</v>
      </c>
      <c r="Q303" s="204">
        <f>SUM(Q304,Q306,Q309,Q311,Q314)</f>
        <v>589.4</v>
      </c>
      <c r="R303" s="204">
        <f>SUM(R304,R306,R309,R311,R314)</f>
        <v>0</v>
      </c>
      <c r="S303" s="204">
        <f>SUM(S304,S306,S309,S311,S314)</f>
        <v>589.4</v>
      </c>
      <c r="T303" s="204">
        <f>SUM(T304,T306,T309,T311,T314)</f>
        <v>0</v>
      </c>
      <c r="U303" s="204">
        <f>SUM(U304,U306,U309,U311,U314)</f>
        <v>589.4</v>
      </c>
      <c r="V303" s="204">
        <f>SUM(V304,V306,V309,V311,V314)</f>
        <v>0</v>
      </c>
      <c r="W303" s="204">
        <f>SUM(W304,W306,W309,W311,W314)</f>
        <v>589.4</v>
      </c>
    </row>
    <row r="304" spans="1:23" ht="15">
      <c r="A304" s="207" t="s">
        <v>396</v>
      </c>
      <c r="B304" s="206" t="s">
        <v>371</v>
      </c>
      <c r="C304" s="206" t="s">
        <v>386</v>
      </c>
      <c r="D304" s="206" t="s">
        <v>395</v>
      </c>
      <c r="E304" s="206" t="s">
        <v>350</v>
      </c>
      <c r="F304" s="206"/>
      <c r="G304" s="206"/>
      <c r="H304" s="205"/>
      <c r="I304" s="204">
        <f>SUM(I305)</f>
        <v>0</v>
      </c>
      <c r="J304" s="204">
        <f>SUM(J305)</f>
        <v>0</v>
      </c>
      <c r="K304" s="204">
        <f>SUM(K305)</f>
        <v>0</v>
      </c>
      <c r="L304" s="204">
        <f>SUM(L305)</f>
        <v>0</v>
      </c>
      <c r="M304" s="204">
        <f>SUM(M305)</f>
        <v>0</v>
      </c>
      <c r="N304" s="204">
        <f>SUM(N305)</f>
        <v>0</v>
      </c>
      <c r="O304" s="204">
        <f>SUM(O305)</f>
        <v>0</v>
      </c>
      <c r="P304" s="204">
        <f>SUM(P305)</f>
        <v>92.4</v>
      </c>
      <c r="Q304" s="204">
        <f>SUM(Q305)</f>
        <v>92.4</v>
      </c>
      <c r="R304" s="204">
        <f>SUM(R305)</f>
        <v>0</v>
      </c>
      <c r="S304" s="204">
        <f>SUM(S305)</f>
        <v>92.4</v>
      </c>
      <c r="T304" s="204">
        <f>SUM(T305)</f>
        <v>0</v>
      </c>
      <c r="U304" s="204">
        <f>SUM(U305)</f>
        <v>92.4</v>
      </c>
      <c r="V304" s="204">
        <f>SUM(V305)</f>
        <v>0</v>
      </c>
      <c r="W304" s="204">
        <f>SUM(W305)</f>
        <v>92.4</v>
      </c>
    </row>
    <row r="305" spans="1:23" ht="39" customHeight="1">
      <c r="A305" s="207" t="s">
        <v>356</v>
      </c>
      <c r="B305" s="206" t="s">
        <v>371</v>
      </c>
      <c r="C305" s="206" t="s">
        <v>386</v>
      </c>
      <c r="D305" s="206" t="s">
        <v>395</v>
      </c>
      <c r="E305" s="206" t="s">
        <v>355</v>
      </c>
      <c r="F305" s="206"/>
      <c r="G305" s="206"/>
      <c r="H305" s="205"/>
      <c r="I305" s="204"/>
      <c r="J305" s="204"/>
      <c r="K305" s="204">
        <f>SUM(I305:J305)</f>
        <v>0</v>
      </c>
      <c r="L305" s="204"/>
      <c r="M305" s="204">
        <f>SUM(K305:L305)</f>
        <v>0</v>
      </c>
      <c r="N305" s="204"/>
      <c r="O305" s="204">
        <f>SUM(M305:N305)</f>
        <v>0</v>
      </c>
      <c r="P305" s="204">
        <v>92.4</v>
      </c>
      <c r="Q305" s="204">
        <f>SUM(O305:P305)</f>
        <v>92.4</v>
      </c>
      <c r="R305" s="204"/>
      <c r="S305" s="204">
        <f>SUM(Q305:R305)</f>
        <v>92.4</v>
      </c>
      <c r="T305" s="204"/>
      <c r="U305" s="204">
        <f>SUM(S305:T305)</f>
        <v>92.4</v>
      </c>
      <c r="V305" s="204"/>
      <c r="W305" s="204">
        <f>SUM(U305:V305)</f>
        <v>92.4</v>
      </c>
    </row>
    <row r="306" spans="1:23" ht="51">
      <c r="A306" s="207" t="s">
        <v>394</v>
      </c>
      <c r="B306" s="206" t="s">
        <v>371</v>
      </c>
      <c r="C306" s="206" t="s">
        <v>386</v>
      </c>
      <c r="D306" s="206" t="s">
        <v>393</v>
      </c>
      <c r="E306" s="206" t="s">
        <v>350</v>
      </c>
      <c r="F306" s="206"/>
      <c r="G306" s="206"/>
      <c r="H306" s="205"/>
      <c r="I306" s="204">
        <f>SUM(I307:I308)</f>
        <v>0</v>
      </c>
      <c r="J306" s="204">
        <f>SUM(J307:J308)</f>
        <v>0</v>
      </c>
      <c r="K306" s="204">
        <f>SUM(K307:K308)</f>
        <v>0</v>
      </c>
      <c r="L306" s="204">
        <f>SUM(L307:L308)</f>
        <v>243.60000000000002</v>
      </c>
      <c r="M306" s="204">
        <f>SUM(M307:M308)</f>
        <v>243.60000000000002</v>
      </c>
      <c r="N306" s="204">
        <f>SUM(N307:N308)</f>
        <v>0</v>
      </c>
      <c r="O306" s="204">
        <f>SUM(O307:O308)</f>
        <v>243.60000000000002</v>
      </c>
      <c r="P306" s="204">
        <f>SUM(P307:P308)</f>
        <v>-243.6</v>
      </c>
      <c r="Q306" s="204">
        <f>SUM(Q307:Q308)</f>
        <v>0</v>
      </c>
      <c r="R306" s="204">
        <f>SUM(R307:R308)</f>
        <v>0</v>
      </c>
      <c r="S306" s="204">
        <f>SUM(S307:S308)</f>
        <v>0</v>
      </c>
      <c r="T306" s="204">
        <f>SUM(T307:T308)</f>
        <v>0</v>
      </c>
      <c r="U306" s="204">
        <f>SUM(U307:U308)</f>
        <v>0</v>
      </c>
      <c r="V306" s="204">
        <f>SUM(V307:V308)</f>
        <v>0</v>
      </c>
      <c r="W306" s="204">
        <f>SUM(W307:W308)</f>
        <v>0</v>
      </c>
    </row>
    <row r="307" spans="1:23" ht="38.25">
      <c r="A307" s="207" t="s">
        <v>356</v>
      </c>
      <c r="B307" s="206" t="s">
        <v>371</v>
      </c>
      <c r="C307" s="206" t="s">
        <v>386</v>
      </c>
      <c r="D307" s="206" t="s">
        <v>393</v>
      </c>
      <c r="E307" s="206" t="s">
        <v>355</v>
      </c>
      <c r="F307" s="206"/>
      <c r="G307" s="206"/>
      <c r="H307" s="205"/>
      <c r="I307" s="204"/>
      <c r="J307" s="204"/>
      <c r="K307" s="204">
        <f>SUM(I307:J307)</f>
        <v>0</v>
      </c>
      <c r="L307" s="204">
        <v>100.8</v>
      </c>
      <c r="M307" s="204">
        <f>SUM(K307:L307)</f>
        <v>100.8</v>
      </c>
      <c r="N307" s="204">
        <v>-50.4</v>
      </c>
      <c r="O307" s="204">
        <f>SUM(M307:N307)</f>
        <v>50.4</v>
      </c>
      <c r="P307" s="204">
        <v>-50.4</v>
      </c>
      <c r="Q307" s="204">
        <f>SUM(O307:P307)</f>
        <v>0</v>
      </c>
      <c r="R307" s="204"/>
      <c r="S307" s="204">
        <f>SUM(Q307:R307)</f>
        <v>0</v>
      </c>
      <c r="T307" s="204"/>
      <c r="U307" s="204">
        <f>SUM(S307:T307)</f>
        <v>0</v>
      </c>
      <c r="V307" s="204"/>
      <c r="W307" s="204">
        <f>SUM(U307:V307)</f>
        <v>0</v>
      </c>
    </row>
    <row r="308" spans="1:23" ht="25.5">
      <c r="A308" s="207" t="s">
        <v>387</v>
      </c>
      <c r="B308" s="206" t="s">
        <v>371</v>
      </c>
      <c r="C308" s="206" t="s">
        <v>386</v>
      </c>
      <c r="D308" s="206" t="s">
        <v>393</v>
      </c>
      <c r="E308" s="206" t="s">
        <v>384</v>
      </c>
      <c r="F308" s="206"/>
      <c r="G308" s="206"/>
      <c r="H308" s="205"/>
      <c r="I308" s="204"/>
      <c r="J308" s="204"/>
      <c r="K308" s="204">
        <f>SUM(I308:J308)</f>
        <v>0</v>
      </c>
      <c r="L308" s="204">
        <v>142.8</v>
      </c>
      <c r="M308" s="204">
        <f>SUM(K308:L308)</f>
        <v>142.8</v>
      </c>
      <c r="N308" s="204">
        <v>50.4</v>
      </c>
      <c r="O308" s="204">
        <f>SUM(M308:N308)</f>
        <v>193.20000000000002</v>
      </c>
      <c r="P308" s="204">
        <v>-193.2</v>
      </c>
      <c r="Q308" s="204">
        <f>SUM(O308:P308)</f>
        <v>0</v>
      </c>
      <c r="R308" s="204"/>
      <c r="S308" s="204">
        <f>SUM(Q308:R308)</f>
        <v>0</v>
      </c>
      <c r="T308" s="204"/>
      <c r="U308" s="204">
        <f>SUM(S308:T308)</f>
        <v>0</v>
      </c>
      <c r="V308" s="204"/>
      <c r="W308" s="204">
        <f>SUM(U308:V308)</f>
        <v>0</v>
      </c>
    </row>
    <row r="309" spans="1:23" ht="102">
      <c r="A309" s="207" t="s">
        <v>392</v>
      </c>
      <c r="B309" s="206" t="s">
        <v>371</v>
      </c>
      <c r="C309" s="206" t="s">
        <v>386</v>
      </c>
      <c r="D309" s="206" t="s">
        <v>391</v>
      </c>
      <c r="E309" s="206" t="s">
        <v>350</v>
      </c>
      <c r="F309" s="206" t="s">
        <v>347</v>
      </c>
      <c r="G309" s="206" t="s">
        <v>347</v>
      </c>
      <c r="H309" s="205">
        <v>0</v>
      </c>
      <c r="I309" s="204">
        <f>SUM(I310:I310)</f>
        <v>100.8</v>
      </c>
      <c r="J309" s="204">
        <f>SUM(J310:J310)</f>
        <v>0</v>
      </c>
      <c r="K309" s="204">
        <f>SUM(K310:K310)</f>
        <v>100.8</v>
      </c>
      <c r="L309" s="204">
        <f>SUM(L310:L310)</f>
        <v>0</v>
      </c>
      <c r="M309" s="204">
        <f>SUM(M310:M310)</f>
        <v>100.8</v>
      </c>
      <c r="N309" s="204">
        <f>SUM(N310:N310)</f>
        <v>0</v>
      </c>
      <c r="O309" s="204">
        <f>SUM(O310:O310)</f>
        <v>100.8</v>
      </c>
      <c r="P309" s="204">
        <f>SUM(P310:P310)</f>
        <v>-100.8</v>
      </c>
      <c r="Q309" s="204">
        <f>SUM(Q310:Q310)</f>
        <v>0</v>
      </c>
      <c r="R309" s="204">
        <f>SUM(R310:R310)</f>
        <v>0</v>
      </c>
      <c r="S309" s="204">
        <f>SUM(S310:S310)</f>
        <v>0</v>
      </c>
      <c r="T309" s="204">
        <f>SUM(T310:T310)</f>
        <v>0</v>
      </c>
      <c r="U309" s="204">
        <f>SUM(U310:U310)</f>
        <v>0</v>
      </c>
      <c r="V309" s="204">
        <f>SUM(V310:V310)</f>
        <v>0</v>
      </c>
      <c r="W309" s="204">
        <f>SUM(W310:W310)</f>
        <v>0</v>
      </c>
    </row>
    <row r="310" spans="1:23" ht="38.25">
      <c r="A310" s="207" t="s">
        <v>356</v>
      </c>
      <c r="B310" s="206" t="s">
        <v>371</v>
      </c>
      <c r="C310" s="206" t="s">
        <v>386</v>
      </c>
      <c r="D310" s="206" t="s">
        <v>391</v>
      </c>
      <c r="E310" s="206" t="s">
        <v>355</v>
      </c>
      <c r="F310" s="206" t="s">
        <v>347</v>
      </c>
      <c r="G310" s="206" t="s">
        <v>347</v>
      </c>
      <c r="H310" s="205">
        <v>0</v>
      </c>
      <c r="I310" s="204">
        <v>100.8</v>
      </c>
      <c r="J310" s="204"/>
      <c r="K310" s="204">
        <f>SUM(I310:J310)</f>
        <v>100.8</v>
      </c>
      <c r="L310" s="204"/>
      <c r="M310" s="204">
        <f>SUM(K310:L310)</f>
        <v>100.8</v>
      </c>
      <c r="N310" s="204"/>
      <c r="O310" s="204">
        <f>SUM(M310:N310)</f>
        <v>100.8</v>
      </c>
      <c r="P310" s="204">
        <v>-100.8</v>
      </c>
      <c r="Q310" s="204">
        <f>SUM(O310:P310)</f>
        <v>0</v>
      </c>
      <c r="R310" s="204"/>
      <c r="S310" s="204">
        <f>SUM(Q310:R310)</f>
        <v>0</v>
      </c>
      <c r="T310" s="204"/>
      <c r="U310" s="204">
        <f>SUM(S310:T310)</f>
        <v>0</v>
      </c>
      <c r="V310" s="204"/>
      <c r="W310" s="204">
        <f>SUM(U310:V310)</f>
        <v>0</v>
      </c>
    </row>
    <row r="311" spans="1:23" ht="38.25">
      <c r="A311" s="212" t="s">
        <v>390</v>
      </c>
      <c r="B311" s="206" t="s">
        <v>371</v>
      </c>
      <c r="C311" s="206" t="s">
        <v>386</v>
      </c>
      <c r="D311" s="206" t="s">
        <v>389</v>
      </c>
      <c r="E311" s="206" t="s">
        <v>350</v>
      </c>
      <c r="F311" s="206"/>
      <c r="G311" s="206"/>
      <c r="H311" s="205"/>
      <c r="I311" s="204">
        <f>SUM(I312:I313)</f>
        <v>220</v>
      </c>
      <c r="J311" s="204">
        <f>SUM(J312:J313)</f>
        <v>0</v>
      </c>
      <c r="K311" s="204">
        <f>SUM(K312:K313)</f>
        <v>220</v>
      </c>
      <c r="L311" s="204">
        <f>SUM(L312:L313)</f>
        <v>0</v>
      </c>
      <c r="M311" s="204">
        <f>SUM(M312:M313)</f>
        <v>220</v>
      </c>
      <c r="N311" s="204">
        <f>SUM(N312:N313)</f>
        <v>0</v>
      </c>
      <c r="O311" s="204">
        <f>SUM(O312:O313)</f>
        <v>220</v>
      </c>
      <c r="P311" s="204">
        <f>SUM(P312:P313)</f>
        <v>24.999999999999996</v>
      </c>
      <c r="Q311" s="204">
        <f>SUM(Q312:Q313)</f>
        <v>245</v>
      </c>
      <c r="R311" s="204">
        <f>SUM(R312:R313)</f>
        <v>0</v>
      </c>
      <c r="S311" s="204">
        <f>SUM(S312:S313)</f>
        <v>245</v>
      </c>
      <c r="T311" s="204">
        <f>SUM(T312:T313)</f>
        <v>0</v>
      </c>
      <c r="U311" s="204">
        <f>SUM(U312:U313)</f>
        <v>245</v>
      </c>
      <c r="V311" s="204">
        <f>SUM(V312:V313)</f>
        <v>0</v>
      </c>
      <c r="W311" s="204">
        <f>SUM(W312:W313)</f>
        <v>245</v>
      </c>
    </row>
    <row r="312" spans="1:23" ht="38.25">
      <c r="A312" s="207" t="s">
        <v>356</v>
      </c>
      <c r="B312" s="206" t="s">
        <v>371</v>
      </c>
      <c r="C312" s="206" t="s">
        <v>386</v>
      </c>
      <c r="D312" s="206" t="s">
        <v>389</v>
      </c>
      <c r="E312" s="206" t="s">
        <v>355</v>
      </c>
      <c r="F312" s="206"/>
      <c r="G312" s="206"/>
      <c r="H312" s="205"/>
      <c r="I312" s="204">
        <v>212</v>
      </c>
      <c r="J312" s="204"/>
      <c r="K312" s="204">
        <f>SUM(I312:J312)</f>
        <v>212</v>
      </c>
      <c r="L312" s="204"/>
      <c r="M312" s="204">
        <f>SUM(K312:L312)</f>
        <v>212</v>
      </c>
      <c r="N312" s="204"/>
      <c r="O312" s="204">
        <f>SUM(M312:N312)</f>
        <v>212</v>
      </c>
      <c r="P312" s="204">
        <v>-31.3</v>
      </c>
      <c r="Q312" s="204">
        <f>SUM(O312:P312)</f>
        <v>180.7</v>
      </c>
      <c r="R312" s="204"/>
      <c r="S312" s="204">
        <f>SUM(Q312:R312)</f>
        <v>180.7</v>
      </c>
      <c r="T312" s="204"/>
      <c r="U312" s="204">
        <f>SUM(S312:T312)</f>
        <v>180.7</v>
      </c>
      <c r="V312" s="204"/>
      <c r="W312" s="204">
        <f>SUM(U312:V312)</f>
        <v>180.7</v>
      </c>
    </row>
    <row r="313" spans="1:23" ht="25.5">
      <c r="A313" s="207" t="s">
        <v>387</v>
      </c>
      <c r="B313" s="206" t="s">
        <v>371</v>
      </c>
      <c r="C313" s="206" t="s">
        <v>386</v>
      </c>
      <c r="D313" s="206" t="s">
        <v>389</v>
      </c>
      <c r="E313" s="206" t="s">
        <v>384</v>
      </c>
      <c r="F313" s="206"/>
      <c r="G313" s="206"/>
      <c r="H313" s="205"/>
      <c r="I313" s="204">
        <v>8</v>
      </c>
      <c r="J313" s="204"/>
      <c r="K313" s="204">
        <f>SUM(I313:J313)</f>
        <v>8</v>
      </c>
      <c r="L313" s="204"/>
      <c r="M313" s="204">
        <f>SUM(K313:L313)</f>
        <v>8</v>
      </c>
      <c r="N313" s="204"/>
      <c r="O313" s="204">
        <f>SUM(M313:N313)</f>
        <v>8</v>
      </c>
      <c r="P313" s="204">
        <v>56.3</v>
      </c>
      <c r="Q313" s="204">
        <f>SUM(O313:P313)</f>
        <v>64.3</v>
      </c>
      <c r="R313" s="204"/>
      <c r="S313" s="204">
        <f>SUM(Q313:R313)</f>
        <v>64.3</v>
      </c>
      <c r="T313" s="204"/>
      <c r="U313" s="204">
        <f>SUM(S313:T313)</f>
        <v>64.3</v>
      </c>
      <c r="V313" s="204"/>
      <c r="W313" s="204">
        <f>SUM(U313:V313)</f>
        <v>64.3</v>
      </c>
    </row>
    <row r="314" spans="1:23" ht="51">
      <c r="A314" s="207" t="s">
        <v>388</v>
      </c>
      <c r="B314" s="206" t="s">
        <v>371</v>
      </c>
      <c r="C314" s="206" t="s">
        <v>386</v>
      </c>
      <c r="D314" s="206" t="s">
        <v>385</v>
      </c>
      <c r="E314" s="206" t="s">
        <v>350</v>
      </c>
      <c r="F314" s="206"/>
      <c r="G314" s="206"/>
      <c r="H314" s="205"/>
      <c r="I314" s="204">
        <f>SUM(I315:I316)</f>
        <v>0</v>
      </c>
      <c r="J314" s="204">
        <f>SUM(J315:J316)</f>
        <v>0</v>
      </c>
      <c r="K314" s="204">
        <f>SUM(K315:K316)</f>
        <v>0</v>
      </c>
      <c r="L314" s="204">
        <f>SUM(L315:L316)</f>
        <v>0</v>
      </c>
      <c r="M314" s="204">
        <f>SUM(M315:M316)</f>
        <v>0</v>
      </c>
      <c r="N314" s="204">
        <f>SUM(N315:N316)</f>
        <v>0</v>
      </c>
      <c r="O314" s="204">
        <f>SUM(O315:O316)</f>
        <v>0</v>
      </c>
      <c r="P314" s="204">
        <f>SUM(P315:P316)</f>
        <v>252</v>
      </c>
      <c r="Q314" s="204">
        <f>SUM(Q315:Q316)</f>
        <v>252</v>
      </c>
      <c r="R314" s="204">
        <f>SUM(R315:R316)</f>
        <v>0</v>
      </c>
      <c r="S314" s="204">
        <f>SUM(S315:S316)</f>
        <v>252</v>
      </c>
      <c r="T314" s="204">
        <f>SUM(T315:T316)</f>
        <v>0</v>
      </c>
      <c r="U314" s="204">
        <f>SUM(U315:U316)</f>
        <v>252</v>
      </c>
      <c r="V314" s="204">
        <f>SUM(V315:V316)</f>
        <v>0</v>
      </c>
      <c r="W314" s="204">
        <f>SUM(W315:W316)</f>
        <v>252</v>
      </c>
    </row>
    <row r="315" spans="1:23" ht="38.25">
      <c r="A315" s="207" t="s">
        <v>356</v>
      </c>
      <c r="B315" s="206" t="s">
        <v>371</v>
      </c>
      <c r="C315" s="206" t="s">
        <v>386</v>
      </c>
      <c r="D315" s="206" t="s">
        <v>385</v>
      </c>
      <c r="E315" s="206" t="s">
        <v>355</v>
      </c>
      <c r="F315" s="206"/>
      <c r="G315" s="206"/>
      <c r="H315" s="205"/>
      <c r="I315" s="204"/>
      <c r="J315" s="204"/>
      <c r="K315" s="204">
        <f>SUM(I315:J315)</f>
        <v>0</v>
      </c>
      <c r="L315" s="204"/>
      <c r="M315" s="204">
        <f>SUM(K315:L315)</f>
        <v>0</v>
      </c>
      <c r="N315" s="204"/>
      <c r="O315" s="204">
        <f>SUM(M315:N315)</f>
        <v>0</v>
      </c>
      <c r="P315" s="204">
        <v>58.8</v>
      </c>
      <c r="Q315" s="204">
        <f>SUM(O315:P315)</f>
        <v>58.8</v>
      </c>
      <c r="R315" s="204"/>
      <c r="S315" s="204">
        <f>SUM(Q315:R315)</f>
        <v>58.8</v>
      </c>
      <c r="T315" s="204"/>
      <c r="U315" s="204">
        <f>SUM(S315:T315)</f>
        <v>58.8</v>
      </c>
      <c r="V315" s="204"/>
      <c r="W315" s="204">
        <f>SUM(U315:V315)</f>
        <v>58.8</v>
      </c>
    </row>
    <row r="316" spans="1:23" ht="25.5">
      <c r="A316" s="207" t="s">
        <v>387</v>
      </c>
      <c r="B316" s="206" t="s">
        <v>371</v>
      </c>
      <c r="C316" s="206" t="s">
        <v>386</v>
      </c>
      <c r="D316" s="206" t="s">
        <v>385</v>
      </c>
      <c r="E316" s="206" t="s">
        <v>384</v>
      </c>
      <c r="F316" s="206"/>
      <c r="G316" s="206"/>
      <c r="H316" s="205"/>
      <c r="I316" s="204"/>
      <c r="J316" s="204"/>
      <c r="K316" s="204">
        <f>SUM(I316:J316)</f>
        <v>0</v>
      </c>
      <c r="L316" s="204"/>
      <c r="M316" s="204">
        <f>SUM(K316:L316)</f>
        <v>0</v>
      </c>
      <c r="N316" s="204"/>
      <c r="O316" s="204">
        <f>SUM(M316:N316)</f>
        <v>0</v>
      </c>
      <c r="P316" s="204">
        <v>193.2</v>
      </c>
      <c r="Q316" s="204">
        <f>SUM(O316:P316)</f>
        <v>193.2</v>
      </c>
      <c r="R316" s="204"/>
      <c r="S316" s="204">
        <f>SUM(Q316:R316)</f>
        <v>193.2</v>
      </c>
      <c r="T316" s="204"/>
      <c r="U316" s="204">
        <f>SUM(S316:T316)</f>
        <v>193.2</v>
      </c>
      <c r="V316" s="204"/>
      <c r="W316" s="204">
        <f>SUM(U316:V316)</f>
        <v>193.2</v>
      </c>
    </row>
    <row r="317" spans="1:23" ht="15">
      <c r="A317" s="207" t="s">
        <v>383</v>
      </c>
      <c r="B317" s="206" t="s">
        <v>371</v>
      </c>
      <c r="C317" s="206" t="s">
        <v>379</v>
      </c>
      <c r="D317" s="206" t="s">
        <v>363</v>
      </c>
      <c r="E317" s="206" t="s">
        <v>350</v>
      </c>
      <c r="F317" s="206"/>
      <c r="G317" s="206"/>
      <c r="H317" s="205"/>
      <c r="I317" s="204">
        <f>SUM(I320)</f>
        <v>3696.6</v>
      </c>
      <c r="J317" s="204">
        <f>SUM(J320)</f>
        <v>-96.1</v>
      </c>
      <c r="K317" s="204">
        <f>SUM(K320)</f>
        <v>3600.5</v>
      </c>
      <c r="L317" s="204">
        <f>SUM(L320)</f>
        <v>0</v>
      </c>
      <c r="M317" s="204">
        <f>SUM(M320)</f>
        <v>3600.5</v>
      </c>
      <c r="N317" s="204">
        <f>SUM(N320)</f>
        <v>0</v>
      </c>
      <c r="O317" s="204">
        <f>SUM(O320)</f>
        <v>3600.5</v>
      </c>
      <c r="P317" s="204">
        <f>SUM(P320)</f>
        <v>0</v>
      </c>
      <c r="Q317" s="204">
        <f>SUM(Q320)</f>
        <v>3600.5</v>
      </c>
      <c r="R317" s="204">
        <f>SUM(R320)</f>
        <v>0</v>
      </c>
      <c r="S317" s="204">
        <f>SUM(S320)</f>
        <v>3600.5</v>
      </c>
      <c r="T317" s="204">
        <f>SUM(T320,T318)</f>
        <v>325.5</v>
      </c>
      <c r="U317" s="204">
        <f>SUM(U320,U318)</f>
        <v>3926</v>
      </c>
      <c r="V317" s="204">
        <f>SUM(V320,V318)</f>
        <v>87.5</v>
      </c>
      <c r="W317" s="204">
        <f>SUM(W320,W318)</f>
        <v>4013.5</v>
      </c>
    </row>
    <row r="318" spans="1:23" ht="25.5">
      <c r="A318" s="207" t="s">
        <v>361</v>
      </c>
      <c r="B318" s="206" t="s">
        <v>371</v>
      </c>
      <c r="C318" s="206" t="s">
        <v>379</v>
      </c>
      <c r="D318" s="206" t="s">
        <v>362</v>
      </c>
      <c r="E318" s="206" t="s">
        <v>350</v>
      </c>
      <c r="F318" s="206"/>
      <c r="G318" s="206"/>
      <c r="H318" s="205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>
        <f>SUM(T319)</f>
        <v>325.5</v>
      </c>
      <c r="U318" s="204">
        <f>SUM(U319)</f>
        <v>325.5</v>
      </c>
      <c r="V318" s="204">
        <f>SUM(V319)</f>
        <v>56.1</v>
      </c>
      <c r="W318" s="204">
        <f>SUM(W319)</f>
        <v>381.6</v>
      </c>
    </row>
    <row r="319" spans="1:23" ht="25.5" customHeight="1">
      <c r="A319" s="207" t="s">
        <v>360</v>
      </c>
      <c r="B319" s="206" t="s">
        <v>371</v>
      </c>
      <c r="C319" s="206" t="s">
        <v>379</v>
      </c>
      <c r="D319" s="206" t="s">
        <v>362</v>
      </c>
      <c r="E319" s="206" t="s">
        <v>359</v>
      </c>
      <c r="F319" s="206"/>
      <c r="G319" s="206"/>
      <c r="H319" s="205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>
        <v>325.5</v>
      </c>
      <c r="U319" s="204">
        <f>SUM(S319:T319)</f>
        <v>325.5</v>
      </c>
      <c r="V319" s="204">
        <v>56.1</v>
      </c>
      <c r="W319" s="204">
        <f>SUM(U319:V319)</f>
        <v>381.6</v>
      </c>
    </row>
    <row r="320" spans="1:23" ht="25.5">
      <c r="A320" s="212" t="s">
        <v>382</v>
      </c>
      <c r="B320" s="206" t="s">
        <v>371</v>
      </c>
      <c r="C320" s="206" t="s">
        <v>379</v>
      </c>
      <c r="D320" s="206" t="s">
        <v>378</v>
      </c>
      <c r="E320" s="206" t="s">
        <v>350</v>
      </c>
      <c r="F320" s="206"/>
      <c r="G320" s="206"/>
      <c r="H320" s="205"/>
      <c r="I320" s="204">
        <f>SUM(I321:I325)</f>
        <v>3696.6</v>
      </c>
      <c r="J320" s="204">
        <f>SUM(J321:J325)</f>
        <v>-96.1</v>
      </c>
      <c r="K320" s="204">
        <f>SUM(K321:K325)</f>
        <v>3600.5</v>
      </c>
      <c r="L320" s="204">
        <f>SUM(L321:L325)</f>
        <v>0</v>
      </c>
      <c r="M320" s="204">
        <f>SUM(M321:M325)</f>
        <v>3600.5</v>
      </c>
      <c r="N320" s="204">
        <f>SUM(N321:N325)</f>
        <v>0</v>
      </c>
      <c r="O320" s="204">
        <f>SUM(O321:O325)</f>
        <v>3600.5</v>
      </c>
      <c r="P320" s="204">
        <f>SUM(P321:P325)</f>
        <v>0</v>
      </c>
      <c r="Q320" s="204">
        <f>SUM(Q321:Q325)</f>
        <v>3600.5</v>
      </c>
      <c r="R320" s="204">
        <f>SUM(R321:R325)</f>
        <v>0</v>
      </c>
      <c r="S320" s="204">
        <f>SUM(S321:S325)</f>
        <v>3600.5</v>
      </c>
      <c r="T320" s="204">
        <f>SUM(T321:T325)</f>
        <v>0</v>
      </c>
      <c r="U320" s="204">
        <f>SUM(U321:U325)</f>
        <v>3600.5</v>
      </c>
      <c r="V320" s="204">
        <f>SUM(V321:V325)</f>
        <v>31.400000000000006</v>
      </c>
      <c r="W320" s="204">
        <f>SUM(W321:W325)</f>
        <v>3631.9</v>
      </c>
    </row>
    <row r="321" spans="1:23" ht="25.5">
      <c r="A321" s="207" t="s">
        <v>360</v>
      </c>
      <c r="B321" s="206" t="s">
        <v>371</v>
      </c>
      <c r="C321" s="206" t="s">
        <v>379</v>
      </c>
      <c r="D321" s="206" t="s">
        <v>378</v>
      </c>
      <c r="E321" s="206" t="s">
        <v>381</v>
      </c>
      <c r="F321" s="206"/>
      <c r="G321" s="206"/>
      <c r="H321" s="205"/>
      <c r="I321" s="204">
        <v>3227</v>
      </c>
      <c r="J321" s="204">
        <v>-96.1</v>
      </c>
      <c r="K321" s="204">
        <f>SUM(I321:J321)</f>
        <v>3130.9</v>
      </c>
      <c r="L321" s="204"/>
      <c r="M321" s="204">
        <f>SUM(K321:L321)</f>
        <v>3130.9</v>
      </c>
      <c r="N321" s="204"/>
      <c r="O321" s="204">
        <f>SUM(M321:N321)</f>
        <v>3130.9</v>
      </c>
      <c r="P321" s="204"/>
      <c r="Q321" s="204">
        <f>SUM(O321:P321)</f>
        <v>3130.9</v>
      </c>
      <c r="R321" s="204"/>
      <c r="S321" s="204">
        <f>SUM(Q321:R321)</f>
        <v>3130.9</v>
      </c>
      <c r="T321" s="204"/>
      <c r="U321" s="204">
        <f>SUM(S321:T321)</f>
        <v>3130.9</v>
      </c>
      <c r="V321" s="204">
        <v>91.4</v>
      </c>
      <c r="W321" s="204">
        <f>SUM(U321:V321)</f>
        <v>3222.3</v>
      </c>
    </row>
    <row r="322" spans="1:23" ht="38.25">
      <c r="A322" s="207" t="s">
        <v>358</v>
      </c>
      <c r="B322" s="206" t="s">
        <v>371</v>
      </c>
      <c r="C322" s="206" t="s">
        <v>379</v>
      </c>
      <c r="D322" s="206" t="s">
        <v>378</v>
      </c>
      <c r="E322" s="206" t="s">
        <v>357</v>
      </c>
      <c r="F322" s="206"/>
      <c r="G322" s="206"/>
      <c r="H322" s="205"/>
      <c r="I322" s="204">
        <v>320.6</v>
      </c>
      <c r="J322" s="204"/>
      <c r="K322" s="204">
        <f>SUM(I322:J322)</f>
        <v>320.6</v>
      </c>
      <c r="L322" s="204"/>
      <c r="M322" s="204">
        <f>SUM(K322:L322)</f>
        <v>320.6</v>
      </c>
      <c r="N322" s="204"/>
      <c r="O322" s="204">
        <f>SUM(M322:N322)</f>
        <v>320.6</v>
      </c>
      <c r="P322" s="204"/>
      <c r="Q322" s="204">
        <f>SUM(O322:P322)</f>
        <v>320.6</v>
      </c>
      <c r="R322" s="204"/>
      <c r="S322" s="204">
        <f>SUM(Q322:R322)</f>
        <v>320.6</v>
      </c>
      <c r="T322" s="204"/>
      <c r="U322" s="204">
        <f>SUM(S322:T322)</f>
        <v>320.6</v>
      </c>
      <c r="V322" s="204">
        <v>-60</v>
      </c>
      <c r="W322" s="204">
        <f>SUM(U322:V322)</f>
        <v>260.6</v>
      </c>
    </row>
    <row r="323" spans="1:23" ht="38.25">
      <c r="A323" s="207" t="s">
        <v>356</v>
      </c>
      <c r="B323" s="206" t="s">
        <v>371</v>
      </c>
      <c r="C323" s="206" t="s">
        <v>379</v>
      </c>
      <c r="D323" s="206" t="s">
        <v>378</v>
      </c>
      <c r="E323" s="206" t="s">
        <v>355</v>
      </c>
      <c r="F323" s="206"/>
      <c r="G323" s="206"/>
      <c r="H323" s="205"/>
      <c r="I323" s="204">
        <v>134</v>
      </c>
      <c r="J323" s="204"/>
      <c r="K323" s="204">
        <f>SUM(I323:J323)</f>
        <v>134</v>
      </c>
      <c r="L323" s="204"/>
      <c r="M323" s="204">
        <f>SUM(K323:L323)</f>
        <v>134</v>
      </c>
      <c r="N323" s="204"/>
      <c r="O323" s="204">
        <f>SUM(M323:N323)</f>
        <v>134</v>
      </c>
      <c r="P323" s="204"/>
      <c r="Q323" s="204">
        <f>SUM(O323:P323)</f>
        <v>134</v>
      </c>
      <c r="R323" s="204"/>
      <c r="S323" s="204">
        <f>SUM(Q323:R323)</f>
        <v>134</v>
      </c>
      <c r="T323" s="204"/>
      <c r="U323" s="204">
        <f>SUM(S323:T323)</f>
        <v>134</v>
      </c>
      <c r="V323" s="204"/>
      <c r="W323" s="204">
        <f>SUM(U323:V323)</f>
        <v>134</v>
      </c>
    </row>
    <row r="324" spans="1:23" ht="25.5">
      <c r="A324" s="207" t="s">
        <v>354</v>
      </c>
      <c r="B324" s="206" t="s">
        <v>371</v>
      </c>
      <c r="C324" s="206" t="s">
        <v>379</v>
      </c>
      <c r="D324" s="206" t="s">
        <v>378</v>
      </c>
      <c r="E324" s="206" t="s">
        <v>352</v>
      </c>
      <c r="F324" s="206"/>
      <c r="G324" s="206"/>
      <c r="H324" s="205"/>
      <c r="I324" s="204">
        <v>10</v>
      </c>
      <c r="J324" s="204"/>
      <c r="K324" s="204">
        <f>SUM(I324:J324)</f>
        <v>10</v>
      </c>
      <c r="L324" s="204"/>
      <c r="M324" s="204">
        <f>SUM(K324:L324)</f>
        <v>10</v>
      </c>
      <c r="N324" s="204"/>
      <c r="O324" s="204">
        <f>SUM(M324:N324)</f>
        <v>10</v>
      </c>
      <c r="P324" s="204"/>
      <c r="Q324" s="204">
        <f>SUM(O324:P324)</f>
        <v>10</v>
      </c>
      <c r="R324" s="204"/>
      <c r="S324" s="204">
        <f>SUM(Q324:R324)</f>
        <v>10</v>
      </c>
      <c r="T324" s="204"/>
      <c r="U324" s="204">
        <f>SUM(S324:T324)</f>
        <v>10</v>
      </c>
      <c r="V324" s="204"/>
      <c r="W324" s="204">
        <f>SUM(U324:V324)</f>
        <v>10</v>
      </c>
    </row>
    <row r="325" spans="1:23" ht="25.5">
      <c r="A325" s="211" t="s">
        <v>380</v>
      </c>
      <c r="B325" s="206" t="s">
        <v>371</v>
      </c>
      <c r="C325" s="206" t="s">
        <v>379</v>
      </c>
      <c r="D325" s="206" t="s">
        <v>378</v>
      </c>
      <c r="E325" s="206" t="s">
        <v>377</v>
      </c>
      <c r="F325" s="206"/>
      <c r="G325" s="206"/>
      <c r="H325" s="205"/>
      <c r="I325" s="204">
        <v>5</v>
      </c>
      <c r="J325" s="204"/>
      <c r="K325" s="204">
        <f>SUM(I325:J325)</f>
        <v>5</v>
      </c>
      <c r="L325" s="204"/>
      <c r="M325" s="204">
        <f>SUM(K325:L325)</f>
        <v>5</v>
      </c>
      <c r="N325" s="204"/>
      <c r="O325" s="204">
        <f>SUM(M325:N325)</f>
        <v>5</v>
      </c>
      <c r="P325" s="204"/>
      <c r="Q325" s="204">
        <f>SUM(O325:P325)</f>
        <v>5</v>
      </c>
      <c r="R325" s="204"/>
      <c r="S325" s="204">
        <f>SUM(Q325:R325)</f>
        <v>5</v>
      </c>
      <c r="T325" s="204"/>
      <c r="U325" s="204">
        <f>SUM(S325:T325)</f>
        <v>5</v>
      </c>
      <c r="V325" s="204"/>
      <c r="W325" s="204">
        <f>SUM(U325:V325)</f>
        <v>5</v>
      </c>
    </row>
    <row r="326" spans="1:23" ht="15">
      <c r="A326" s="207" t="s">
        <v>376</v>
      </c>
      <c r="B326" s="206" t="s">
        <v>371</v>
      </c>
      <c r="C326" s="206" t="s">
        <v>375</v>
      </c>
      <c r="D326" s="206" t="s">
        <v>363</v>
      </c>
      <c r="E326" s="206" t="s">
        <v>350</v>
      </c>
      <c r="F326" s="206" t="s">
        <v>347</v>
      </c>
      <c r="G326" s="206" t="s">
        <v>347</v>
      </c>
      <c r="H326" s="205">
        <v>0</v>
      </c>
      <c r="I326" s="204">
        <f>SUM(I327)</f>
        <v>1307.3</v>
      </c>
      <c r="J326" s="204">
        <f>SUM(J327)</f>
        <v>0</v>
      </c>
      <c r="K326" s="204">
        <f>SUM(K327)</f>
        <v>1307.3</v>
      </c>
      <c r="L326" s="204">
        <f>SUM(L327)</f>
        <v>0</v>
      </c>
      <c r="M326" s="204">
        <f>SUM(M327)</f>
        <v>1307.3</v>
      </c>
      <c r="N326" s="204">
        <f>SUM(N327)</f>
        <v>0</v>
      </c>
      <c r="O326" s="204">
        <f>SUM(O327)</f>
        <v>1307.3</v>
      </c>
      <c r="P326" s="204">
        <f>SUM(P327)</f>
        <v>0</v>
      </c>
      <c r="Q326" s="204">
        <f>SUM(Q327)</f>
        <v>1307.3</v>
      </c>
      <c r="R326" s="204">
        <f>SUM(R327)</f>
        <v>0</v>
      </c>
      <c r="S326" s="204">
        <f>SUM(S327)</f>
        <v>1307.3</v>
      </c>
      <c r="T326" s="204">
        <f>SUM(T327)</f>
        <v>0</v>
      </c>
      <c r="U326" s="204">
        <f>SUM(U327)</f>
        <v>1307.3</v>
      </c>
      <c r="V326" s="204">
        <f>SUM(V327)</f>
        <v>-89.6</v>
      </c>
      <c r="W326" s="204">
        <f>SUM(W327)</f>
        <v>1217.7</v>
      </c>
    </row>
    <row r="327" spans="1:23" ht="15">
      <c r="A327" s="207" t="s">
        <v>374</v>
      </c>
      <c r="B327" s="206" t="s">
        <v>371</v>
      </c>
      <c r="C327" s="206" t="s">
        <v>370</v>
      </c>
      <c r="D327" s="206" t="s">
        <v>363</v>
      </c>
      <c r="E327" s="206" t="s">
        <v>350</v>
      </c>
      <c r="F327" s="206" t="s">
        <v>347</v>
      </c>
      <c r="G327" s="206" t="s">
        <v>347</v>
      </c>
      <c r="H327" s="205">
        <v>0</v>
      </c>
      <c r="I327" s="204">
        <f>SUM(I328)</f>
        <v>1307.3</v>
      </c>
      <c r="J327" s="204">
        <f>SUM(J328)</f>
        <v>0</v>
      </c>
      <c r="K327" s="204">
        <f>SUM(K328)</f>
        <v>1307.3</v>
      </c>
      <c r="L327" s="204">
        <f>SUM(L328)</f>
        <v>0</v>
      </c>
      <c r="M327" s="204">
        <f>SUM(M328)</f>
        <v>1307.3</v>
      </c>
      <c r="N327" s="204">
        <f>SUM(N328)</f>
        <v>0</v>
      </c>
      <c r="O327" s="204">
        <f>SUM(O328)</f>
        <v>1307.3</v>
      </c>
      <c r="P327" s="204">
        <f>SUM(P328)</f>
        <v>0</v>
      </c>
      <c r="Q327" s="204">
        <f>SUM(Q328)</f>
        <v>1307.3</v>
      </c>
      <c r="R327" s="204">
        <f>SUM(R328)</f>
        <v>0</v>
      </c>
      <c r="S327" s="204">
        <f>SUM(S328)</f>
        <v>1307.3</v>
      </c>
      <c r="T327" s="204">
        <f>SUM(T328)</f>
        <v>0</v>
      </c>
      <c r="U327" s="204">
        <f>SUM(U328)</f>
        <v>1307.3</v>
      </c>
      <c r="V327" s="204">
        <f>SUM(V328)</f>
        <v>-89.6</v>
      </c>
      <c r="W327" s="204">
        <f>SUM(W328)</f>
        <v>1217.7</v>
      </c>
    </row>
    <row r="328" spans="1:23" ht="76.5">
      <c r="A328" s="207" t="s">
        <v>373</v>
      </c>
      <c r="B328" s="206" t="s">
        <v>371</v>
      </c>
      <c r="C328" s="206" t="s">
        <v>370</v>
      </c>
      <c r="D328" s="206" t="s">
        <v>369</v>
      </c>
      <c r="E328" s="206" t="s">
        <v>350</v>
      </c>
      <c r="F328" s="206" t="s">
        <v>347</v>
      </c>
      <c r="G328" s="206" t="s">
        <v>347</v>
      </c>
      <c r="H328" s="205">
        <v>0</v>
      </c>
      <c r="I328" s="204">
        <f>SUM(I329:I329)</f>
        <v>1307.3</v>
      </c>
      <c r="J328" s="204">
        <f>SUM(J329:J329)</f>
        <v>0</v>
      </c>
      <c r="K328" s="204">
        <f>SUM(K329:K329)</f>
        <v>1307.3</v>
      </c>
      <c r="L328" s="204">
        <f>SUM(L329:L329)</f>
        <v>0</v>
      </c>
      <c r="M328" s="204">
        <f>SUM(M329:M329)</f>
        <v>1307.3</v>
      </c>
      <c r="N328" s="204">
        <f>SUM(N329:N329)</f>
        <v>0</v>
      </c>
      <c r="O328" s="204">
        <f>SUM(O329:O329)</f>
        <v>1307.3</v>
      </c>
      <c r="P328" s="204">
        <f>SUM(P329:P329)</f>
        <v>0</v>
      </c>
      <c r="Q328" s="204">
        <f>SUM(Q329:Q329)</f>
        <v>1307.3</v>
      </c>
      <c r="R328" s="204">
        <f>SUM(R329:R329)</f>
        <v>0</v>
      </c>
      <c r="S328" s="204">
        <f>SUM(S329:S329)</f>
        <v>1307.3</v>
      </c>
      <c r="T328" s="204">
        <f>SUM(T329:T329)</f>
        <v>0</v>
      </c>
      <c r="U328" s="204">
        <f>SUM(U329:U329)</f>
        <v>1307.3</v>
      </c>
      <c r="V328" s="204">
        <f>SUM(V329:V329)</f>
        <v>-89.6</v>
      </c>
      <c r="W328" s="204">
        <f>SUM(W329:W329)</f>
        <v>1217.7</v>
      </c>
    </row>
    <row r="329" spans="1:23" ht="38.25">
      <c r="A329" s="207" t="s">
        <v>372</v>
      </c>
      <c r="B329" s="206" t="s">
        <v>371</v>
      </c>
      <c r="C329" s="206" t="s">
        <v>370</v>
      </c>
      <c r="D329" s="206" t="s">
        <v>369</v>
      </c>
      <c r="E329" s="206" t="s">
        <v>368</v>
      </c>
      <c r="F329" s="206" t="s">
        <v>347</v>
      </c>
      <c r="G329" s="206" t="s">
        <v>347</v>
      </c>
      <c r="H329" s="205">
        <v>0</v>
      </c>
      <c r="I329" s="204">
        <v>1307.3</v>
      </c>
      <c r="J329" s="204"/>
      <c r="K329" s="204">
        <f>SUM(I329:J329)</f>
        <v>1307.3</v>
      </c>
      <c r="L329" s="204"/>
      <c r="M329" s="204">
        <f>SUM(K329:L329)</f>
        <v>1307.3</v>
      </c>
      <c r="N329" s="204"/>
      <c r="O329" s="204">
        <f>SUM(M329:N329)</f>
        <v>1307.3</v>
      </c>
      <c r="P329" s="204"/>
      <c r="Q329" s="204">
        <f>SUM(O329:P329)</f>
        <v>1307.3</v>
      </c>
      <c r="R329" s="204"/>
      <c r="S329" s="204">
        <f>SUM(Q329:R329)</f>
        <v>1307.3</v>
      </c>
      <c r="T329" s="204"/>
      <c r="U329" s="204">
        <f>SUM(S329:T329)</f>
        <v>1307.3</v>
      </c>
      <c r="V329" s="204">
        <v>-89.6</v>
      </c>
      <c r="W329" s="204">
        <f>SUM(U329:V329)</f>
        <v>1217.7</v>
      </c>
    </row>
    <row r="330" spans="1:23" ht="63.75">
      <c r="A330" s="210" t="s">
        <v>367</v>
      </c>
      <c r="B330" s="209" t="s">
        <v>345</v>
      </c>
      <c r="C330" s="209" t="s">
        <v>347</v>
      </c>
      <c r="D330" s="209" t="s">
        <v>363</v>
      </c>
      <c r="E330" s="209" t="s">
        <v>350</v>
      </c>
      <c r="F330" s="209" t="s">
        <v>347</v>
      </c>
      <c r="G330" s="209" t="s">
        <v>347</v>
      </c>
      <c r="H330" s="208">
        <v>0</v>
      </c>
      <c r="I330" s="201">
        <f>SUM(I331)</f>
        <v>4865.1</v>
      </c>
      <c r="J330" s="201">
        <f>SUM(J331)</f>
        <v>0</v>
      </c>
      <c r="K330" s="201">
        <f>SUM(K331)</f>
        <v>4865.1</v>
      </c>
      <c r="L330" s="201">
        <f>SUM(L331)</f>
        <v>-3471.8</v>
      </c>
      <c r="M330" s="201">
        <f>SUM(M331)</f>
        <v>1393.3</v>
      </c>
      <c r="N330" s="201">
        <f>SUM(N331)</f>
        <v>0</v>
      </c>
      <c r="O330" s="201">
        <f>SUM(O331)</f>
        <v>1393.3</v>
      </c>
      <c r="P330" s="201">
        <f>SUM(P331)</f>
        <v>0</v>
      </c>
      <c r="Q330" s="201">
        <f>SUM(Q331)</f>
        <v>1393.3</v>
      </c>
      <c r="R330" s="201">
        <f>SUM(R331)</f>
        <v>0</v>
      </c>
      <c r="S330" s="201">
        <f>SUM(S331)</f>
        <v>1393.3</v>
      </c>
      <c r="T330" s="201">
        <f>SUM(T331)</f>
        <v>0</v>
      </c>
      <c r="U330" s="201">
        <f>SUM(U331)</f>
        <v>1393.3</v>
      </c>
      <c r="V330" s="201">
        <f>SUM(V331)</f>
        <v>12.399999999999999</v>
      </c>
      <c r="W330" s="201">
        <f>SUM(W331)</f>
        <v>1405.7</v>
      </c>
    </row>
    <row r="331" spans="1:23" ht="15">
      <c r="A331" s="207" t="s">
        <v>366</v>
      </c>
      <c r="B331" s="206" t="s">
        <v>345</v>
      </c>
      <c r="C331" s="206" t="s">
        <v>365</v>
      </c>
      <c r="D331" s="206" t="s">
        <v>363</v>
      </c>
      <c r="E331" s="206" t="s">
        <v>350</v>
      </c>
      <c r="F331" s="206" t="s">
        <v>347</v>
      </c>
      <c r="G331" s="206" t="s">
        <v>347</v>
      </c>
      <c r="H331" s="205">
        <v>0</v>
      </c>
      <c r="I331" s="204">
        <f>SUM(I332)</f>
        <v>4865.1</v>
      </c>
      <c r="J331" s="204">
        <f>SUM(J332)</f>
        <v>0</v>
      </c>
      <c r="K331" s="204">
        <f>SUM(K332)</f>
        <v>4865.1</v>
      </c>
      <c r="L331" s="204">
        <f>SUM(L332)</f>
        <v>-3471.8</v>
      </c>
      <c r="M331" s="204">
        <f>SUM(M332)</f>
        <v>1393.3</v>
      </c>
      <c r="N331" s="204">
        <f>SUM(N332)</f>
        <v>0</v>
      </c>
      <c r="O331" s="204">
        <f>SUM(O332)</f>
        <v>1393.3</v>
      </c>
      <c r="P331" s="204">
        <f>SUM(P332)</f>
        <v>0</v>
      </c>
      <c r="Q331" s="204">
        <f>SUM(Q332)</f>
        <v>1393.3</v>
      </c>
      <c r="R331" s="204">
        <f>SUM(R332)</f>
        <v>0</v>
      </c>
      <c r="S331" s="204">
        <f>SUM(S332)</f>
        <v>1393.3</v>
      </c>
      <c r="T331" s="204">
        <f>SUM(T332)</f>
        <v>0</v>
      </c>
      <c r="U331" s="204">
        <f>SUM(U332)</f>
        <v>1393.3</v>
      </c>
      <c r="V331" s="204">
        <f>SUM(V332)</f>
        <v>12.399999999999999</v>
      </c>
      <c r="W331" s="204">
        <f>SUM(W332)</f>
        <v>1405.7</v>
      </c>
    </row>
    <row r="332" spans="1:23" ht="15">
      <c r="A332" s="207" t="s">
        <v>364</v>
      </c>
      <c r="B332" s="206" t="s">
        <v>345</v>
      </c>
      <c r="C332" s="206" t="s">
        <v>344</v>
      </c>
      <c r="D332" s="206" t="s">
        <v>363</v>
      </c>
      <c r="E332" s="206" t="s">
        <v>350</v>
      </c>
      <c r="F332" s="206" t="s">
        <v>347</v>
      </c>
      <c r="G332" s="206" t="s">
        <v>347</v>
      </c>
      <c r="H332" s="205">
        <v>0</v>
      </c>
      <c r="I332" s="204">
        <f>SUM(I338,I343,I333)</f>
        <v>4865.1</v>
      </c>
      <c r="J332" s="204">
        <f>SUM(J338,J343,J333)</f>
        <v>0</v>
      </c>
      <c r="K332" s="204">
        <f>SUM(K338,K343,K333)</f>
        <v>4865.1</v>
      </c>
      <c r="L332" s="204">
        <f>SUM(L338,L343,L333)</f>
        <v>-3471.8</v>
      </c>
      <c r="M332" s="204">
        <f>SUM(M338,M343,M333)</f>
        <v>1393.3</v>
      </c>
      <c r="N332" s="204">
        <f>SUM(N338,N343,N333)</f>
        <v>0</v>
      </c>
      <c r="O332" s="204">
        <f>SUM(O338,O343,O333)</f>
        <v>1393.3</v>
      </c>
      <c r="P332" s="204">
        <f>SUM(P338,P343,P333)</f>
        <v>0</v>
      </c>
      <c r="Q332" s="204">
        <f>SUM(Q338,Q343,Q333)</f>
        <v>1393.3</v>
      </c>
      <c r="R332" s="204">
        <f>SUM(R338,R343,R333)</f>
        <v>0</v>
      </c>
      <c r="S332" s="204">
        <f>SUM(S338,S343,S333)</f>
        <v>1393.3</v>
      </c>
      <c r="T332" s="204">
        <f>SUM(T338,T343,T333)</f>
        <v>0</v>
      </c>
      <c r="U332" s="204">
        <f>SUM(U338,U343,U333)</f>
        <v>1393.3</v>
      </c>
      <c r="V332" s="204">
        <f>SUM(V338,V343,V333)</f>
        <v>12.399999999999999</v>
      </c>
      <c r="W332" s="204">
        <f>SUM(W338,W343,W333)</f>
        <v>1405.7</v>
      </c>
    </row>
    <row r="333" spans="1:23" ht="25.5">
      <c r="A333" s="207" t="s">
        <v>361</v>
      </c>
      <c r="B333" s="206" t="s">
        <v>345</v>
      </c>
      <c r="C333" s="206" t="s">
        <v>344</v>
      </c>
      <c r="D333" s="206" t="s">
        <v>362</v>
      </c>
      <c r="E333" s="206" t="s">
        <v>350</v>
      </c>
      <c r="F333" s="206"/>
      <c r="G333" s="206"/>
      <c r="H333" s="205"/>
      <c r="I333" s="204">
        <f>SUM(I334:I337)</f>
        <v>0</v>
      </c>
      <c r="J333" s="204">
        <f>SUM(J334:J337)</f>
        <v>1393.3</v>
      </c>
      <c r="K333" s="204">
        <f>SUM(K334:K337)</f>
        <v>1393.3</v>
      </c>
      <c r="L333" s="204">
        <f>SUM(L334:L337)</f>
        <v>0</v>
      </c>
      <c r="M333" s="204">
        <f>SUM(M334:M337)</f>
        <v>1393.3</v>
      </c>
      <c r="N333" s="204">
        <f>SUM(N334:N337)</f>
        <v>0</v>
      </c>
      <c r="O333" s="204">
        <f>SUM(O334:O337)</f>
        <v>1393.3</v>
      </c>
      <c r="P333" s="204">
        <f>SUM(P334:P337)</f>
        <v>0</v>
      </c>
      <c r="Q333" s="204">
        <f>SUM(Q334:Q337)</f>
        <v>1393.3</v>
      </c>
      <c r="R333" s="204">
        <f>SUM(R334:R337)</f>
        <v>0</v>
      </c>
      <c r="S333" s="204">
        <f>SUM(S334:S337)</f>
        <v>1393.3</v>
      </c>
      <c r="T333" s="204">
        <f>SUM(T334:T337)</f>
        <v>0</v>
      </c>
      <c r="U333" s="204">
        <f>SUM(U334:U337)</f>
        <v>1393.3</v>
      </c>
      <c r="V333" s="204">
        <f>SUM(V334:V337)</f>
        <v>12.399999999999999</v>
      </c>
      <c r="W333" s="204">
        <f>SUM(W334:W337)</f>
        <v>1405.7</v>
      </c>
    </row>
    <row r="334" spans="1:23" ht="25.5">
      <c r="A334" s="207" t="s">
        <v>360</v>
      </c>
      <c r="B334" s="206" t="s">
        <v>345</v>
      </c>
      <c r="C334" s="206" t="s">
        <v>344</v>
      </c>
      <c r="D334" s="206" t="s">
        <v>362</v>
      </c>
      <c r="E334" s="206" t="s">
        <v>359</v>
      </c>
      <c r="F334" s="206"/>
      <c r="G334" s="206"/>
      <c r="H334" s="205"/>
      <c r="I334" s="204"/>
      <c r="J334" s="204">
        <v>1180.6</v>
      </c>
      <c r="K334" s="204">
        <f>SUM(I334:J334)</f>
        <v>1180.6</v>
      </c>
      <c r="L334" s="204"/>
      <c r="M334" s="204">
        <f>SUM(K334:L334)</f>
        <v>1180.6</v>
      </c>
      <c r="N334" s="204"/>
      <c r="O334" s="204">
        <f>SUM(M334:N334)</f>
        <v>1180.6</v>
      </c>
      <c r="P334" s="204"/>
      <c r="Q334" s="204">
        <f>SUM(O334:P334)</f>
        <v>1180.6</v>
      </c>
      <c r="R334" s="204"/>
      <c r="S334" s="204">
        <f>SUM(Q334:R334)</f>
        <v>1180.6</v>
      </c>
      <c r="T334" s="204"/>
      <c r="U334" s="204">
        <f>SUM(S334:T334)</f>
        <v>1180.6</v>
      </c>
      <c r="V334" s="204">
        <v>60.4</v>
      </c>
      <c r="W334" s="204">
        <f>SUM(U334:V334)</f>
        <v>1241</v>
      </c>
    </row>
    <row r="335" spans="1:23" ht="38.25">
      <c r="A335" s="207" t="s">
        <v>358</v>
      </c>
      <c r="B335" s="206" t="s">
        <v>345</v>
      </c>
      <c r="C335" s="206" t="s">
        <v>344</v>
      </c>
      <c r="D335" s="206" t="s">
        <v>362</v>
      </c>
      <c r="E335" s="206" t="s">
        <v>357</v>
      </c>
      <c r="F335" s="206"/>
      <c r="G335" s="206"/>
      <c r="H335" s="205"/>
      <c r="I335" s="204"/>
      <c r="J335" s="204">
        <v>163.7</v>
      </c>
      <c r="K335" s="204">
        <f>SUM(I335:J335)</f>
        <v>163.7</v>
      </c>
      <c r="L335" s="204"/>
      <c r="M335" s="204">
        <f>SUM(K335:L335)</f>
        <v>163.7</v>
      </c>
      <c r="N335" s="204"/>
      <c r="O335" s="204">
        <f>SUM(M335:N335)</f>
        <v>163.7</v>
      </c>
      <c r="P335" s="204"/>
      <c r="Q335" s="204">
        <f>SUM(O335:P335)</f>
        <v>163.7</v>
      </c>
      <c r="R335" s="204"/>
      <c r="S335" s="204">
        <f>SUM(Q335:R335)</f>
        <v>163.7</v>
      </c>
      <c r="T335" s="204"/>
      <c r="U335" s="204">
        <f>SUM(S335:T335)</f>
        <v>163.7</v>
      </c>
      <c r="V335" s="204">
        <v>-48</v>
      </c>
      <c r="W335" s="204">
        <f>SUM(U335:V335)</f>
        <v>115.69999999999999</v>
      </c>
    </row>
    <row r="336" spans="1:23" ht="38.25">
      <c r="A336" s="207" t="s">
        <v>356</v>
      </c>
      <c r="B336" s="206" t="s">
        <v>345</v>
      </c>
      <c r="C336" s="206" t="s">
        <v>344</v>
      </c>
      <c r="D336" s="206" t="s">
        <v>362</v>
      </c>
      <c r="E336" s="206" t="s">
        <v>355</v>
      </c>
      <c r="F336" s="206"/>
      <c r="G336" s="206"/>
      <c r="H336" s="205"/>
      <c r="I336" s="204"/>
      <c r="J336" s="204">
        <v>47</v>
      </c>
      <c r="K336" s="204">
        <f>SUM(I336:J336)</f>
        <v>47</v>
      </c>
      <c r="L336" s="204"/>
      <c r="M336" s="204">
        <f>SUM(K336:L336)</f>
        <v>47</v>
      </c>
      <c r="N336" s="204"/>
      <c r="O336" s="204">
        <f>SUM(M336:N336)</f>
        <v>47</v>
      </c>
      <c r="P336" s="204"/>
      <c r="Q336" s="204">
        <f>SUM(O336:P336)</f>
        <v>47</v>
      </c>
      <c r="R336" s="204"/>
      <c r="S336" s="204">
        <f>SUM(Q336:R336)</f>
        <v>47</v>
      </c>
      <c r="T336" s="204"/>
      <c r="U336" s="204">
        <f>SUM(S336:T336)</f>
        <v>47</v>
      </c>
      <c r="V336" s="204"/>
      <c r="W336" s="204">
        <f>SUM(U336:V336)</f>
        <v>47</v>
      </c>
    </row>
    <row r="337" spans="1:23" ht="28.5" customHeight="1">
      <c r="A337" s="207" t="s">
        <v>354</v>
      </c>
      <c r="B337" s="206" t="s">
        <v>345</v>
      </c>
      <c r="C337" s="206" t="s">
        <v>344</v>
      </c>
      <c r="D337" s="206" t="s">
        <v>362</v>
      </c>
      <c r="E337" s="206" t="s">
        <v>352</v>
      </c>
      <c r="F337" s="206"/>
      <c r="G337" s="206"/>
      <c r="H337" s="205"/>
      <c r="I337" s="204"/>
      <c r="J337" s="204">
        <v>2</v>
      </c>
      <c r="K337" s="204">
        <f>SUM(I337:J337)</f>
        <v>2</v>
      </c>
      <c r="L337" s="204"/>
      <c r="M337" s="204">
        <f>SUM(K337:L337)</f>
        <v>2</v>
      </c>
      <c r="N337" s="204"/>
      <c r="O337" s="204">
        <f>SUM(M337:N337)</f>
        <v>2</v>
      </c>
      <c r="P337" s="204"/>
      <c r="Q337" s="204">
        <f>SUM(O337:P337)</f>
        <v>2</v>
      </c>
      <c r="R337" s="204"/>
      <c r="S337" s="204">
        <f>SUM(Q337:R337)</f>
        <v>2</v>
      </c>
      <c r="T337" s="204"/>
      <c r="U337" s="204">
        <f>SUM(S337:T337)</f>
        <v>2</v>
      </c>
      <c r="V337" s="204"/>
      <c r="W337" s="204">
        <f>SUM(U337:V337)</f>
        <v>2</v>
      </c>
    </row>
    <row r="338" spans="1:23" ht="25.5">
      <c r="A338" s="207" t="s">
        <v>361</v>
      </c>
      <c r="B338" s="206" t="s">
        <v>345</v>
      </c>
      <c r="C338" s="206" t="s">
        <v>344</v>
      </c>
      <c r="D338" s="206" t="s">
        <v>353</v>
      </c>
      <c r="E338" s="206" t="s">
        <v>350</v>
      </c>
      <c r="F338" s="206" t="s">
        <v>347</v>
      </c>
      <c r="G338" s="206" t="s">
        <v>347</v>
      </c>
      <c r="H338" s="205">
        <v>0</v>
      </c>
      <c r="I338" s="204">
        <f>SUM(I339:I342)</f>
        <v>1393.3</v>
      </c>
      <c r="J338" s="204">
        <f>SUM(J339:J342)</f>
        <v>-1393.3</v>
      </c>
      <c r="K338" s="204">
        <f>SUM(K339:K342)</f>
        <v>0</v>
      </c>
      <c r="L338" s="204">
        <f>SUM(L339:L342)</f>
        <v>0</v>
      </c>
      <c r="M338" s="204">
        <f>SUM(M339:M342)</f>
        <v>0</v>
      </c>
      <c r="N338" s="204">
        <f>SUM(N339:N342)</f>
        <v>0</v>
      </c>
      <c r="O338" s="204">
        <f>SUM(O339:O342)</f>
        <v>0</v>
      </c>
      <c r="P338" s="204">
        <f>SUM(P339:P342)</f>
        <v>0</v>
      </c>
      <c r="Q338" s="204">
        <f>SUM(Q339:Q342)</f>
        <v>0</v>
      </c>
      <c r="R338" s="204">
        <f>SUM(R339:R342)</f>
        <v>0</v>
      </c>
      <c r="S338" s="204">
        <f>SUM(S339:S342)</f>
        <v>0</v>
      </c>
      <c r="T338" s="204">
        <f>SUM(T339:T342)</f>
        <v>0</v>
      </c>
      <c r="U338" s="204">
        <f>SUM(U339:U342)</f>
        <v>0</v>
      </c>
      <c r="V338" s="204">
        <f>SUM(V339:V342)</f>
        <v>0</v>
      </c>
      <c r="W338" s="204">
        <f>SUM(W339:W342)</f>
        <v>0</v>
      </c>
    </row>
    <row r="339" spans="1:23" ht="25.5">
      <c r="A339" s="207" t="s">
        <v>360</v>
      </c>
      <c r="B339" s="206" t="s">
        <v>345</v>
      </c>
      <c r="C339" s="206" t="s">
        <v>344</v>
      </c>
      <c r="D339" s="206" t="s">
        <v>353</v>
      </c>
      <c r="E339" s="206" t="s">
        <v>359</v>
      </c>
      <c r="F339" s="206" t="s">
        <v>347</v>
      </c>
      <c r="G339" s="206" t="s">
        <v>347</v>
      </c>
      <c r="H339" s="205">
        <v>0</v>
      </c>
      <c r="I339" s="204">
        <v>1216.8</v>
      </c>
      <c r="J339" s="204">
        <v>-1216.8</v>
      </c>
      <c r="K339" s="204">
        <f>SUM(I339:J339)</f>
        <v>0</v>
      </c>
      <c r="L339" s="204"/>
      <c r="M339" s="204">
        <f>SUM(K339:L339)</f>
        <v>0</v>
      </c>
      <c r="N339" s="204"/>
      <c r="O339" s="204">
        <f>SUM(M339:N339)</f>
        <v>0</v>
      </c>
      <c r="P339" s="204"/>
      <c r="Q339" s="204">
        <f>SUM(O339:P339)</f>
        <v>0</v>
      </c>
      <c r="R339" s="204"/>
      <c r="S339" s="204">
        <f>SUM(Q339:R339)</f>
        <v>0</v>
      </c>
      <c r="T339" s="204"/>
      <c r="U339" s="204">
        <f>SUM(S339:T339)</f>
        <v>0</v>
      </c>
      <c r="V339" s="204"/>
      <c r="W339" s="204">
        <f>SUM(U339:V339)</f>
        <v>0</v>
      </c>
    </row>
    <row r="340" spans="1:23" ht="38.25">
      <c r="A340" s="207" t="s">
        <v>358</v>
      </c>
      <c r="B340" s="206" t="s">
        <v>345</v>
      </c>
      <c r="C340" s="206" t="s">
        <v>344</v>
      </c>
      <c r="D340" s="206" t="s">
        <v>353</v>
      </c>
      <c r="E340" s="206" t="s">
        <v>357</v>
      </c>
      <c r="F340" s="206" t="s">
        <v>347</v>
      </c>
      <c r="G340" s="206" t="s">
        <v>347</v>
      </c>
      <c r="H340" s="205">
        <v>0</v>
      </c>
      <c r="I340" s="204">
        <v>127.5</v>
      </c>
      <c r="J340" s="204">
        <v>-127.5</v>
      </c>
      <c r="K340" s="204">
        <f>SUM(I340:J340)</f>
        <v>0</v>
      </c>
      <c r="L340" s="204"/>
      <c r="M340" s="204">
        <f>SUM(K340:L340)</f>
        <v>0</v>
      </c>
      <c r="N340" s="204"/>
      <c r="O340" s="204">
        <f>SUM(M340:N340)</f>
        <v>0</v>
      </c>
      <c r="P340" s="204"/>
      <c r="Q340" s="204">
        <f>SUM(O340:P340)</f>
        <v>0</v>
      </c>
      <c r="R340" s="204"/>
      <c r="S340" s="204">
        <f>SUM(Q340:R340)</f>
        <v>0</v>
      </c>
      <c r="T340" s="204"/>
      <c r="U340" s="204">
        <f>SUM(S340:T340)</f>
        <v>0</v>
      </c>
      <c r="V340" s="204"/>
      <c r="W340" s="204">
        <f>SUM(U340:V340)</f>
        <v>0</v>
      </c>
    </row>
    <row r="341" spans="1:23" ht="38.25">
      <c r="A341" s="207" t="s">
        <v>356</v>
      </c>
      <c r="B341" s="206" t="s">
        <v>345</v>
      </c>
      <c r="C341" s="206" t="s">
        <v>344</v>
      </c>
      <c r="D341" s="206" t="s">
        <v>353</v>
      </c>
      <c r="E341" s="206" t="s">
        <v>355</v>
      </c>
      <c r="F341" s="206" t="s">
        <v>347</v>
      </c>
      <c r="G341" s="206" t="s">
        <v>347</v>
      </c>
      <c r="H341" s="205">
        <v>0</v>
      </c>
      <c r="I341" s="204">
        <v>47</v>
      </c>
      <c r="J341" s="204">
        <v>-47</v>
      </c>
      <c r="K341" s="204">
        <f>SUM(I341:J341)</f>
        <v>0</v>
      </c>
      <c r="L341" s="204"/>
      <c r="M341" s="204">
        <f>SUM(K341:L341)</f>
        <v>0</v>
      </c>
      <c r="N341" s="204"/>
      <c r="O341" s="204">
        <f>SUM(M341:N341)</f>
        <v>0</v>
      </c>
      <c r="P341" s="204"/>
      <c r="Q341" s="204">
        <f>SUM(O341:P341)</f>
        <v>0</v>
      </c>
      <c r="R341" s="204"/>
      <c r="S341" s="204">
        <f>SUM(Q341:R341)</f>
        <v>0</v>
      </c>
      <c r="T341" s="204"/>
      <c r="U341" s="204">
        <f>SUM(S341:T341)</f>
        <v>0</v>
      </c>
      <c r="V341" s="204"/>
      <c r="W341" s="204">
        <f>SUM(U341:V341)</f>
        <v>0</v>
      </c>
    </row>
    <row r="342" spans="1:23" ht="25.5">
      <c r="A342" s="207" t="s">
        <v>354</v>
      </c>
      <c r="B342" s="206" t="s">
        <v>345</v>
      </c>
      <c r="C342" s="206" t="s">
        <v>344</v>
      </c>
      <c r="D342" s="206" t="s">
        <v>353</v>
      </c>
      <c r="E342" s="206" t="s">
        <v>352</v>
      </c>
      <c r="F342" s="206" t="s">
        <v>347</v>
      </c>
      <c r="G342" s="206" t="s">
        <v>347</v>
      </c>
      <c r="H342" s="205">
        <v>0</v>
      </c>
      <c r="I342" s="204">
        <v>2</v>
      </c>
      <c r="J342" s="204">
        <v>-2</v>
      </c>
      <c r="K342" s="204">
        <f>SUM(I342:J342)</f>
        <v>0</v>
      </c>
      <c r="L342" s="204"/>
      <c r="M342" s="204">
        <f>SUM(K342:L342)</f>
        <v>0</v>
      </c>
      <c r="N342" s="204"/>
      <c r="O342" s="204">
        <f>SUM(M342:N342)</f>
        <v>0</v>
      </c>
      <c r="P342" s="204"/>
      <c r="Q342" s="204">
        <f>SUM(O342:P342)</f>
        <v>0</v>
      </c>
      <c r="R342" s="204"/>
      <c r="S342" s="204">
        <f>SUM(Q342:R342)</f>
        <v>0</v>
      </c>
      <c r="T342" s="204"/>
      <c r="U342" s="204">
        <f>SUM(S342:T342)</f>
        <v>0</v>
      </c>
      <c r="V342" s="204"/>
      <c r="W342" s="204">
        <f>SUM(U342:V342)</f>
        <v>0</v>
      </c>
    </row>
    <row r="343" spans="1:23" ht="51">
      <c r="A343" s="207" t="s">
        <v>351</v>
      </c>
      <c r="B343" s="206" t="s">
        <v>345</v>
      </c>
      <c r="C343" s="206" t="s">
        <v>344</v>
      </c>
      <c r="D343" s="206" t="s">
        <v>343</v>
      </c>
      <c r="E343" s="206" t="s">
        <v>350</v>
      </c>
      <c r="F343" s="206" t="s">
        <v>347</v>
      </c>
      <c r="G343" s="206" t="s">
        <v>347</v>
      </c>
      <c r="H343" s="205">
        <v>0</v>
      </c>
      <c r="I343" s="204">
        <f>SUM(I344:I345)</f>
        <v>3471.8</v>
      </c>
      <c r="J343" s="204">
        <f>SUM(J344:J345)</f>
        <v>0</v>
      </c>
      <c r="K343" s="204">
        <f>SUM(K344:K345)</f>
        <v>3471.8</v>
      </c>
      <c r="L343" s="204">
        <f>SUM(L344:L345)</f>
        <v>-3471.8</v>
      </c>
      <c r="M343" s="204">
        <f>SUM(M344:M345)</f>
        <v>0</v>
      </c>
      <c r="N343" s="204">
        <f>SUM(N344:N345)</f>
        <v>0</v>
      </c>
      <c r="O343" s="204">
        <f>SUM(O344:O345)</f>
        <v>0</v>
      </c>
      <c r="P343" s="204">
        <f>SUM(P344:P345)</f>
        <v>0</v>
      </c>
      <c r="Q343" s="204">
        <f>SUM(Q344:Q345)</f>
        <v>0</v>
      </c>
      <c r="R343" s="204">
        <f>SUM(R344:R345)</f>
        <v>0</v>
      </c>
      <c r="S343" s="204">
        <f>SUM(S344:S345)</f>
        <v>0</v>
      </c>
      <c r="T343" s="204">
        <f>SUM(T344:T345)</f>
        <v>0</v>
      </c>
      <c r="U343" s="204">
        <f>SUM(U344:U345)</f>
        <v>0</v>
      </c>
      <c r="V343" s="204">
        <f>SUM(V344:V345)</f>
        <v>0</v>
      </c>
      <c r="W343" s="204">
        <f>SUM(W344:W345)</f>
        <v>0</v>
      </c>
    </row>
    <row r="344" spans="1:23" ht="15">
      <c r="A344" s="207" t="s">
        <v>349</v>
      </c>
      <c r="B344" s="206" t="s">
        <v>345</v>
      </c>
      <c r="C344" s="206" t="s">
        <v>344</v>
      </c>
      <c r="D344" s="206" t="s">
        <v>343</v>
      </c>
      <c r="E344" s="206" t="s">
        <v>348</v>
      </c>
      <c r="F344" s="206" t="s">
        <v>347</v>
      </c>
      <c r="G344" s="206" t="s">
        <v>347</v>
      </c>
      <c r="H344" s="205">
        <v>0</v>
      </c>
      <c r="I344" s="204">
        <v>3471.8</v>
      </c>
      <c r="J344" s="204">
        <v>-3471.8</v>
      </c>
      <c r="K344" s="204">
        <f>SUM(I344:J344)</f>
        <v>0</v>
      </c>
      <c r="L344" s="204"/>
      <c r="M344" s="204">
        <f>SUM(K344:L344)</f>
        <v>0</v>
      </c>
      <c r="N344" s="204"/>
      <c r="O344" s="204">
        <f>SUM(M344:N344)</f>
        <v>0</v>
      </c>
      <c r="P344" s="204"/>
      <c r="Q344" s="204">
        <f>SUM(O344:P344)</f>
        <v>0</v>
      </c>
      <c r="R344" s="204"/>
      <c r="S344" s="204">
        <f>SUM(Q344:R344)</f>
        <v>0</v>
      </c>
      <c r="T344" s="204"/>
      <c r="U344" s="204">
        <f>SUM(S344:T344)</f>
        <v>0</v>
      </c>
      <c r="V344" s="204"/>
      <c r="W344" s="204">
        <f>SUM(U344:V344)</f>
        <v>0</v>
      </c>
    </row>
    <row r="345" spans="1:23" ht="51">
      <c r="A345" s="207" t="s">
        <v>346</v>
      </c>
      <c r="B345" s="206" t="s">
        <v>345</v>
      </c>
      <c r="C345" s="206" t="s">
        <v>344</v>
      </c>
      <c r="D345" s="206" t="s">
        <v>343</v>
      </c>
      <c r="E345" s="206" t="s">
        <v>342</v>
      </c>
      <c r="F345" s="206"/>
      <c r="G345" s="206"/>
      <c r="H345" s="205"/>
      <c r="I345" s="204"/>
      <c r="J345" s="204">
        <v>3471.8</v>
      </c>
      <c r="K345" s="204">
        <f>SUM(I345:J345)</f>
        <v>3471.8</v>
      </c>
      <c r="L345" s="204">
        <v>-3471.8</v>
      </c>
      <c r="M345" s="204">
        <f>SUM(K345:L345)</f>
        <v>0</v>
      </c>
      <c r="N345" s="204"/>
      <c r="O345" s="204">
        <f>SUM(M345:N345)</f>
        <v>0</v>
      </c>
      <c r="P345" s="204"/>
      <c r="Q345" s="204">
        <f>SUM(O345:P345)</f>
        <v>0</v>
      </c>
      <c r="R345" s="204"/>
      <c r="S345" s="204">
        <f>SUM(Q345:R345)</f>
        <v>0</v>
      </c>
      <c r="T345" s="204"/>
      <c r="U345" s="204">
        <f>SUM(S345:T345)</f>
        <v>0</v>
      </c>
      <c r="V345" s="204"/>
      <c r="W345" s="204">
        <f>SUM(U345:V345)</f>
        <v>0</v>
      </c>
    </row>
    <row r="346" spans="1:23" ht="15">
      <c r="A346" s="203" t="s">
        <v>341</v>
      </c>
      <c r="B346" s="203"/>
      <c r="C346" s="203"/>
      <c r="D346" s="203"/>
      <c r="E346" s="203"/>
      <c r="F346" s="203"/>
      <c r="G346" s="203"/>
      <c r="H346" s="202">
        <v>0</v>
      </c>
      <c r="I346" s="201">
        <f>SUM(I27,I180,I208,I330,)</f>
        <v>139549.30000000002</v>
      </c>
      <c r="J346" s="200">
        <f>SUM(J27,J180,J208,J330,)</f>
        <v>2875.4430999999986</v>
      </c>
      <c r="K346" s="200">
        <f>SUM(K27,K180,K208,K330,)</f>
        <v>142424.7431</v>
      </c>
      <c r="L346" s="200">
        <f>SUM(L27,L180,L208,L330,)</f>
        <v>-121.72200000000021</v>
      </c>
      <c r="M346" s="200">
        <f>SUM(M27,M180,M208,M330,)</f>
        <v>142303.02109999998</v>
      </c>
      <c r="N346" s="200">
        <f>SUM(N27,N180,N208,N330,)</f>
        <v>0</v>
      </c>
      <c r="O346" s="200">
        <f>SUM(O27,O180,O208,O330,)</f>
        <v>142303.02109999998</v>
      </c>
      <c r="P346" s="201">
        <f>SUM(P27,P180,P208,P330,)</f>
        <v>213.70000000000002</v>
      </c>
      <c r="Q346" s="200">
        <f>SUM(Q27,Q180,Q208,Q330,)</f>
        <v>142516.72109999997</v>
      </c>
      <c r="R346" s="199">
        <f>SUM(R27,R180,R208,R330,)</f>
        <v>5769.908159999999</v>
      </c>
      <c r="S346" s="199">
        <f>SUM(S27,S180,S208,S330,)</f>
        <v>148286.62926</v>
      </c>
      <c r="T346" s="199">
        <f>SUM(T27,T180,T208,T330,)</f>
        <v>189.3</v>
      </c>
      <c r="U346" s="199">
        <f>SUM(U27,U180,U208,U330,)</f>
        <v>148475.92925999998</v>
      </c>
      <c r="V346" s="199">
        <f>SUM(V27,V180,V208,V330,)</f>
        <v>1411.1</v>
      </c>
      <c r="W346" s="199">
        <f>SUM(W27,W180,W208,W330,)</f>
        <v>149887.02925999998</v>
      </c>
    </row>
    <row r="347" ht="15">
      <c r="I347" s="198"/>
    </row>
    <row r="348" ht="15">
      <c r="I348" s="197"/>
    </row>
    <row r="349" ht="15">
      <c r="I349" s="196"/>
    </row>
  </sheetData>
  <sheetProtection/>
  <mergeCells count="22">
    <mergeCell ref="E14:W14"/>
    <mergeCell ref="V15:W15"/>
    <mergeCell ref="E16:W16"/>
    <mergeCell ref="A20:W20"/>
    <mergeCell ref="A21:W21"/>
    <mergeCell ref="A22:W22"/>
    <mergeCell ref="V11:W11"/>
    <mergeCell ref="E8:W8"/>
    <mergeCell ref="V9:W9"/>
    <mergeCell ref="E10:W10"/>
    <mergeCell ref="E12:W12"/>
    <mergeCell ref="V13:W13"/>
    <mergeCell ref="V1:W1"/>
    <mergeCell ref="V3:W3"/>
    <mergeCell ref="A346:G346"/>
    <mergeCell ref="E6:W6"/>
    <mergeCell ref="E2:W2"/>
    <mergeCell ref="V7:W7"/>
    <mergeCell ref="A23:W23"/>
    <mergeCell ref="A24:W24"/>
    <mergeCell ref="V5:W5"/>
    <mergeCell ref="E4:W4"/>
  </mergeCells>
  <printOptions/>
  <pageMargins left="1.1811023622047245" right="0.1968503937007874" top="0.3937007874015748" bottom="0.3937007874015748" header="0.3937007874015748" footer="0.5118110236220472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4.7109375" style="127" customWidth="1"/>
    <col min="2" max="2" width="24.421875" style="127" customWidth="1"/>
    <col min="3" max="3" width="51.8515625" style="127" customWidth="1"/>
    <col min="4" max="4" width="14.140625" style="127" customWidth="1"/>
    <col min="5" max="16384" width="9.140625" style="127" customWidth="1"/>
  </cols>
  <sheetData>
    <row r="1" ht="12.75">
      <c r="D1" s="195" t="s">
        <v>339</v>
      </c>
    </row>
    <row r="2" ht="12.75">
      <c r="D2" s="163" t="s">
        <v>340</v>
      </c>
    </row>
    <row r="3" ht="12.75">
      <c r="D3" s="195" t="s">
        <v>339</v>
      </c>
    </row>
    <row r="4" ht="12.75">
      <c r="D4" s="163" t="s">
        <v>338</v>
      </c>
    </row>
    <row r="5" ht="12.75">
      <c r="D5" s="195" t="s">
        <v>337</v>
      </c>
    </row>
    <row r="6" ht="12.75">
      <c r="D6" s="163" t="s">
        <v>336</v>
      </c>
    </row>
    <row r="7" ht="12.75">
      <c r="D7" s="195" t="s">
        <v>335</v>
      </c>
    </row>
    <row r="8" ht="12.75">
      <c r="D8" s="163" t="s">
        <v>334</v>
      </c>
    </row>
    <row r="9" ht="12.75">
      <c r="D9" s="195" t="s">
        <v>333</v>
      </c>
    </row>
    <row r="10" ht="12.75">
      <c r="D10" s="163" t="s">
        <v>332</v>
      </c>
    </row>
    <row r="11" ht="12.75">
      <c r="D11" s="195" t="s">
        <v>331</v>
      </c>
    </row>
    <row r="12" ht="12.75">
      <c r="D12" s="163" t="s">
        <v>330</v>
      </c>
    </row>
    <row r="13" ht="12.75">
      <c r="D13" s="195" t="s">
        <v>329</v>
      </c>
    </row>
    <row r="14" ht="12.75">
      <c r="D14" s="163" t="s">
        <v>328</v>
      </c>
    </row>
    <row r="16" spans="1:4" ht="34.5" customHeight="1">
      <c r="A16" s="161" t="s">
        <v>327</v>
      </c>
      <c r="B16" s="161"/>
      <c r="C16" s="161"/>
      <c r="D16" s="161"/>
    </row>
    <row r="17" spans="1:4" ht="15" customHeight="1">
      <c r="A17" s="194" t="s">
        <v>326</v>
      </c>
      <c r="B17" s="194"/>
      <c r="C17" s="194"/>
      <c r="D17" s="194"/>
    </row>
    <row r="18" ht="15.75">
      <c r="A18" s="193"/>
    </row>
    <row r="20" spans="1:4" ht="15" customHeight="1">
      <c r="A20" s="192" t="s">
        <v>325</v>
      </c>
      <c r="B20" s="191"/>
      <c r="C20" s="190" t="s">
        <v>324</v>
      </c>
      <c r="D20" s="189"/>
    </row>
    <row r="21" spans="1:4" ht="15">
      <c r="A21" s="188" t="s">
        <v>323</v>
      </c>
      <c r="B21" s="187"/>
      <c r="C21" s="184"/>
      <c r="D21" s="183"/>
    </row>
    <row r="22" spans="1:4" ht="15">
      <c r="A22" s="186" t="s">
        <v>322</v>
      </c>
      <c r="B22" s="185"/>
      <c r="C22" s="184"/>
      <c r="D22" s="183"/>
    </row>
    <row r="23" spans="1:4" ht="107.25" customHeight="1">
      <c r="A23" s="182" t="s">
        <v>321</v>
      </c>
      <c r="B23" s="182" t="s">
        <v>320</v>
      </c>
      <c r="C23" s="181"/>
      <c r="D23" s="180"/>
    </row>
    <row r="24" spans="1:4" ht="33.75" customHeight="1">
      <c r="A24" s="179">
        <v>112</v>
      </c>
      <c r="B24" s="153"/>
      <c r="C24" s="178" t="s">
        <v>319</v>
      </c>
      <c r="D24" s="177" t="s">
        <v>318</v>
      </c>
    </row>
    <row r="25" spans="1:4" ht="39.75" customHeight="1">
      <c r="A25" s="171">
        <v>112</v>
      </c>
      <c r="B25" s="153" t="s">
        <v>317</v>
      </c>
      <c r="C25" s="176" t="s">
        <v>281</v>
      </c>
      <c r="D25" s="137">
        <f>SUM(D26,D31)</f>
        <v>-705.7145799999998</v>
      </c>
    </row>
    <row r="26" spans="1:4" ht="26.25" customHeight="1">
      <c r="A26" s="171">
        <v>112</v>
      </c>
      <c r="B26" s="153" t="s">
        <v>316</v>
      </c>
      <c r="C26" s="152" t="s">
        <v>279</v>
      </c>
      <c r="D26" s="172">
        <f>SUM(D27,D29)</f>
        <v>-3100</v>
      </c>
    </row>
    <row r="27" spans="1:4" ht="41.25" customHeight="1">
      <c r="A27" s="171">
        <v>112</v>
      </c>
      <c r="B27" s="150" t="s">
        <v>315</v>
      </c>
      <c r="C27" s="175" t="s">
        <v>314</v>
      </c>
      <c r="D27" s="172">
        <f>SUM(D28)</f>
        <v>3100</v>
      </c>
    </row>
    <row r="28" spans="1:4" ht="51.75" customHeight="1">
      <c r="A28" s="171">
        <v>112</v>
      </c>
      <c r="B28" s="167" t="s">
        <v>313</v>
      </c>
      <c r="C28" s="174" t="s">
        <v>312</v>
      </c>
      <c r="D28" s="172">
        <v>3100</v>
      </c>
    </row>
    <row r="29" spans="1:4" ht="39.75" customHeight="1">
      <c r="A29" s="171">
        <v>112</v>
      </c>
      <c r="B29" s="150" t="s">
        <v>311</v>
      </c>
      <c r="C29" s="149" t="s">
        <v>273</v>
      </c>
      <c r="D29" s="172">
        <f>SUM(D30)</f>
        <v>-6200</v>
      </c>
    </row>
    <row r="30" spans="1:4" ht="39.75" customHeight="1">
      <c r="A30" s="171">
        <v>112</v>
      </c>
      <c r="B30" s="167" t="s">
        <v>310</v>
      </c>
      <c r="C30" s="173" t="s">
        <v>271</v>
      </c>
      <c r="D30" s="172">
        <v>-6200</v>
      </c>
    </row>
    <row r="31" spans="1:4" ht="26.25" customHeight="1">
      <c r="A31" s="171">
        <v>112</v>
      </c>
      <c r="B31" s="153" t="s">
        <v>309</v>
      </c>
      <c r="C31" s="170" t="s">
        <v>269</v>
      </c>
      <c r="D31" s="137">
        <f>SUM(D32,D36)</f>
        <v>2394.28542</v>
      </c>
    </row>
    <row r="32" spans="1:4" ht="14.25" customHeight="1">
      <c r="A32" s="169">
        <v>112</v>
      </c>
      <c r="B32" s="138" t="s">
        <v>308</v>
      </c>
      <c r="C32" s="138" t="s">
        <v>267</v>
      </c>
      <c r="D32" s="137">
        <f>SUM(D33)</f>
        <v>-153692.74384</v>
      </c>
    </row>
    <row r="33" spans="1:4" ht="15" customHeight="1">
      <c r="A33" s="169">
        <v>112</v>
      </c>
      <c r="B33" s="138" t="s">
        <v>307</v>
      </c>
      <c r="C33" s="138" t="s">
        <v>265</v>
      </c>
      <c r="D33" s="137">
        <f>SUM(D34)</f>
        <v>-153692.74384</v>
      </c>
    </row>
    <row r="34" spans="1:4" ht="15.75" customHeight="1">
      <c r="A34" s="169">
        <v>112</v>
      </c>
      <c r="B34" s="138" t="s">
        <v>306</v>
      </c>
      <c r="C34" s="138" t="s">
        <v>305</v>
      </c>
      <c r="D34" s="137">
        <f>SUM(D35)</f>
        <v>-153692.74384</v>
      </c>
    </row>
    <row r="35" spans="1:4" ht="28.5" customHeight="1">
      <c r="A35" s="168">
        <v>112</v>
      </c>
      <c r="B35" s="167" t="s">
        <v>304</v>
      </c>
      <c r="C35" s="166" t="s">
        <v>262</v>
      </c>
      <c r="D35" s="129">
        <v>-153692.74384</v>
      </c>
    </row>
    <row r="36" spans="1:4" ht="15" customHeight="1">
      <c r="A36" s="169">
        <v>112</v>
      </c>
      <c r="B36" s="138" t="s">
        <v>303</v>
      </c>
      <c r="C36" s="138" t="s">
        <v>260</v>
      </c>
      <c r="D36" s="137">
        <f>SUM(D37)</f>
        <v>156087.02926</v>
      </c>
    </row>
    <row r="37" spans="1:4" ht="15.75" customHeight="1">
      <c r="A37" s="169">
        <v>112</v>
      </c>
      <c r="B37" s="138" t="s">
        <v>302</v>
      </c>
      <c r="C37" s="138" t="s">
        <v>301</v>
      </c>
      <c r="D37" s="137">
        <f>SUM(D38)</f>
        <v>156087.02926</v>
      </c>
    </row>
    <row r="38" spans="1:4" ht="17.25" customHeight="1">
      <c r="A38" s="169">
        <v>112</v>
      </c>
      <c r="B38" s="138" t="s">
        <v>300</v>
      </c>
      <c r="C38" s="138" t="s">
        <v>256</v>
      </c>
      <c r="D38" s="137">
        <f>SUM(D39)</f>
        <v>156087.02926</v>
      </c>
    </row>
    <row r="39" spans="1:4" ht="27.75" customHeight="1">
      <c r="A39" s="168">
        <v>112</v>
      </c>
      <c r="B39" s="167" t="s">
        <v>299</v>
      </c>
      <c r="C39" s="166" t="s">
        <v>254</v>
      </c>
      <c r="D39" s="129">
        <v>156087.02926</v>
      </c>
    </row>
  </sheetData>
  <sheetProtection/>
  <mergeCells count="3">
    <mergeCell ref="C20:D23"/>
    <mergeCell ref="A16:D16"/>
    <mergeCell ref="A17:D17"/>
  </mergeCells>
  <printOptions/>
  <pageMargins left="0.5905511811023623" right="0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0.421875" style="127" customWidth="1"/>
    <col min="2" max="2" width="50.140625" style="127" customWidth="1"/>
    <col min="3" max="3" width="14.8515625" style="127" customWidth="1"/>
    <col min="4" max="16384" width="9.140625" style="127" customWidth="1"/>
  </cols>
  <sheetData>
    <row r="1" spans="2:3" ht="15">
      <c r="B1" s="165" t="s">
        <v>294</v>
      </c>
      <c r="C1" s="164"/>
    </row>
    <row r="2" spans="2:3" ht="12.75">
      <c r="B2" s="165" t="s">
        <v>298</v>
      </c>
      <c r="C2" s="165"/>
    </row>
    <row r="3" spans="2:3" ht="15">
      <c r="B3" s="165" t="s">
        <v>294</v>
      </c>
      <c r="C3" s="164"/>
    </row>
    <row r="4" spans="2:3" ht="12.75">
      <c r="B4" s="165" t="s">
        <v>297</v>
      </c>
      <c r="C4" s="165"/>
    </row>
    <row r="5" spans="2:3" ht="15">
      <c r="B5" s="165" t="s">
        <v>296</v>
      </c>
      <c r="C5" s="164"/>
    </row>
    <row r="6" spans="2:3" ht="12.75">
      <c r="B6" s="165" t="s">
        <v>295</v>
      </c>
      <c r="C6" s="165"/>
    </row>
    <row r="7" spans="2:3" ht="15">
      <c r="B7" s="165" t="s">
        <v>294</v>
      </c>
      <c r="C7" s="164"/>
    </row>
    <row r="8" spans="2:3" ht="15" customHeight="1">
      <c r="B8" s="165" t="s">
        <v>2</v>
      </c>
      <c r="C8" s="165"/>
    </row>
    <row r="9" spans="2:3" ht="15">
      <c r="B9" s="165" t="s">
        <v>293</v>
      </c>
      <c r="C9" s="164"/>
    </row>
    <row r="10" ht="12.75">
      <c r="C10" s="163" t="s">
        <v>292</v>
      </c>
    </row>
    <row r="11" spans="2:3" ht="15">
      <c r="B11" s="165" t="s">
        <v>291</v>
      </c>
      <c r="C11" s="164"/>
    </row>
    <row r="12" ht="12.75">
      <c r="C12" s="163" t="s">
        <v>290</v>
      </c>
    </row>
    <row r="13" spans="2:3" ht="15">
      <c r="B13" s="165" t="s">
        <v>289</v>
      </c>
      <c r="C13" s="164"/>
    </row>
    <row r="14" ht="12.75">
      <c r="C14" s="163" t="s">
        <v>288</v>
      </c>
    </row>
    <row r="16" spans="1:2" ht="12.75">
      <c r="A16" s="159"/>
      <c r="B16" s="162"/>
    </row>
    <row r="17" spans="1:3" ht="36.75" customHeight="1">
      <c r="A17" s="161" t="s">
        <v>287</v>
      </c>
      <c r="B17" s="160"/>
      <c r="C17" s="160"/>
    </row>
    <row r="18" spans="1:2" ht="12.75">
      <c r="A18" s="159"/>
      <c r="B18" s="159"/>
    </row>
    <row r="19" spans="1:2" ht="12.75">
      <c r="A19" s="159"/>
      <c r="B19" s="159"/>
    </row>
    <row r="20" ht="14.25" customHeight="1">
      <c r="C20" s="158" t="s">
        <v>286</v>
      </c>
    </row>
    <row r="21" spans="1:3" ht="27" customHeight="1">
      <c r="A21" s="157" t="s">
        <v>285</v>
      </c>
      <c r="B21" s="157" t="s">
        <v>284</v>
      </c>
      <c r="C21" s="157" t="s">
        <v>283</v>
      </c>
    </row>
    <row r="22" spans="1:3" ht="47.25">
      <c r="A22" s="156" t="s">
        <v>282</v>
      </c>
      <c r="B22" s="155" t="s">
        <v>281</v>
      </c>
      <c r="C22" s="154">
        <f>SUM(C23,C28)</f>
        <v>-705.7145799999998</v>
      </c>
    </row>
    <row r="23" spans="1:3" ht="29.25" customHeight="1">
      <c r="A23" s="153" t="s">
        <v>280</v>
      </c>
      <c r="B23" s="152" t="s">
        <v>279</v>
      </c>
      <c r="C23" s="151">
        <f>SUM(C24,C26)</f>
        <v>-3100</v>
      </c>
    </row>
    <row r="24" spans="1:3" ht="41.25" customHeight="1">
      <c r="A24" s="150" t="s">
        <v>278</v>
      </c>
      <c r="B24" s="149" t="s">
        <v>277</v>
      </c>
      <c r="C24" s="148">
        <f>SUM(C25)</f>
        <v>3100</v>
      </c>
    </row>
    <row r="25" spans="1:3" ht="42" customHeight="1">
      <c r="A25" s="131" t="s">
        <v>276</v>
      </c>
      <c r="B25" s="147" t="s">
        <v>275</v>
      </c>
      <c r="C25" s="146">
        <v>3100</v>
      </c>
    </row>
    <row r="26" spans="1:3" ht="38.25">
      <c r="A26" s="150" t="s">
        <v>274</v>
      </c>
      <c r="B26" s="149" t="s">
        <v>273</v>
      </c>
      <c r="C26" s="148">
        <f>SUM(C27)</f>
        <v>-6200</v>
      </c>
    </row>
    <row r="27" spans="1:3" ht="40.5" customHeight="1">
      <c r="A27" s="131" t="s">
        <v>272</v>
      </c>
      <c r="B27" s="147" t="s">
        <v>271</v>
      </c>
      <c r="C27" s="146">
        <v>-6200</v>
      </c>
    </row>
    <row r="28" spans="1:3" ht="31.5" customHeight="1">
      <c r="A28" s="145" t="s">
        <v>270</v>
      </c>
      <c r="B28" s="144" t="s">
        <v>269</v>
      </c>
      <c r="C28" s="143">
        <f>SUM(C29,C33)</f>
        <v>2394.28542</v>
      </c>
    </row>
    <row r="29" spans="1:3" ht="18" customHeight="1">
      <c r="A29" s="138" t="s">
        <v>268</v>
      </c>
      <c r="B29" s="138" t="s">
        <v>267</v>
      </c>
      <c r="C29" s="137">
        <f>SUM(C30)</f>
        <v>-153692.74384</v>
      </c>
    </row>
    <row r="30" spans="1:3" ht="21" customHeight="1">
      <c r="A30" s="142" t="s">
        <v>266</v>
      </c>
      <c r="B30" s="142" t="s">
        <v>265</v>
      </c>
      <c r="C30" s="132">
        <f>SUM(C31)</f>
        <v>-153692.74384</v>
      </c>
    </row>
    <row r="31" spans="1:3" ht="24">
      <c r="A31" s="141" t="s">
        <v>264</v>
      </c>
      <c r="B31" s="140" t="s">
        <v>262</v>
      </c>
      <c r="C31" s="132">
        <f>SUM(C32)</f>
        <v>-153692.74384</v>
      </c>
    </row>
    <row r="32" spans="1:3" ht="25.5" customHeight="1">
      <c r="A32" s="131" t="s">
        <v>263</v>
      </c>
      <c r="B32" s="139" t="s">
        <v>262</v>
      </c>
      <c r="C32" s="129">
        <v>-153692.74384</v>
      </c>
    </row>
    <row r="33" spans="1:3" ht="15.75" customHeight="1">
      <c r="A33" s="138" t="s">
        <v>261</v>
      </c>
      <c r="B33" s="138" t="s">
        <v>260</v>
      </c>
      <c r="C33" s="137">
        <f>SUM(C34)</f>
        <v>156087.02926</v>
      </c>
    </row>
    <row r="34" spans="1:3" ht="18.75" customHeight="1">
      <c r="A34" s="136" t="s">
        <v>259</v>
      </c>
      <c r="B34" s="136" t="s">
        <v>258</v>
      </c>
      <c r="C34" s="135">
        <f>SUM(C35)</f>
        <v>156087.02926</v>
      </c>
    </row>
    <row r="35" spans="1:3" s="128" customFormat="1" ht="24">
      <c r="A35" s="134" t="s">
        <v>257</v>
      </c>
      <c r="B35" s="133" t="s">
        <v>256</v>
      </c>
      <c r="C35" s="132">
        <f>SUM(C36)</f>
        <v>156087.02926</v>
      </c>
    </row>
    <row r="36" spans="1:3" s="128" customFormat="1" ht="24">
      <c r="A36" s="131" t="s">
        <v>255</v>
      </c>
      <c r="B36" s="130" t="s">
        <v>254</v>
      </c>
      <c r="C36" s="129">
        <v>156087.02926</v>
      </c>
    </row>
  </sheetData>
  <sheetProtection/>
  <mergeCells count="12">
    <mergeCell ref="B13:C13"/>
    <mergeCell ref="A17:C17"/>
    <mergeCell ref="B3:C3"/>
    <mergeCell ref="B4:C4"/>
    <mergeCell ref="B5:C5"/>
    <mergeCell ref="B6:C6"/>
    <mergeCell ref="B7:C7"/>
    <mergeCell ref="B8:C8"/>
    <mergeCell ref="B9:C9"/>
    <mergeCell ref="B11:C11"/>
    <mergeCell ref="B1:C1"/>
    <mergeCell ref="B2:C2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9.7109375" style="1" customWidth="1"/>
    <col min="2" max="2" width="24.28125" style="1" customWidth="1"/>
    <col min="3" max="3" width="15.8515625" style="1" hidden="1" customWidth="1"/>
    <col min="4" max="4" width="11.7109375" style="1" hidden="1" customWidth="1"/>
    <col min="5" max="5" width="16.421875" style="1" hidden="1" customWidth="1"/>
    <col min="6" max="6" width="12.8515625" style="1" hidden="1" customWidth="1"/>
    <col min="7" max="7" width="16.57421875" style="1" hidden="1" customWidth="1"/>
    <col min="8" max="8" width="12.140625" style="1" hidden="1" customWidth="1"/>
    <col min="9" max="9" width="15.7109375" style="1" hidden="1" customWidth="1"/>
    <col min="10" max="10" width="12.57421875" style="1" hidden="1" customWidth="1"/>
    <col min="11" max="11" width="17.421875" style="1" hidden="1" customWidth="1"/>
    <col min="12" max="12" width="11.7109375" style="1" hidden="1" customWidth="1"/>
    <col min="13" max="13" width="13.57421875" style="1" customWidth="1"/>
    <col min="14" max="14" width="11.28125" style="1" customWidth="1"/>
    <col min="15" max="15" width="13.28125" style="1" customWidth="1"/>
    <col min="16" max="16384" width="9.140625" style="1" customWidth="1"/>
  </cols>
  <sheetData>
    <row r="1" spans="13:16" ht="15">
      <c r="M1" s="123" t="s">
        <v>0</v>
      </c>
      <c r="N1" s="126"/>
      <c r="O1" s="126"/>
      <c r="P1" s="121"/>
    </row>
    <row r="2" spans="13:16" ht="15">
      <c r="M2" s="123" t="s">
        <v>252</v>
      </c>
      <c r="N2" s="123"/>
      <c r="O2" s="123"/>
      <c r="P2" s="121"/>
    </row>
    <row r="3" spans="13:16" ht="15">
      <c r="M3" s="123" t="s">
        <v>0</v>
      </c>
      <c r="N3" s="123"/>
      <c r="O3" s="123"/>
      <c r="P3" s="121"/>
    </row>
    <row r="4" spans="13:16" ht="15">
      <c r="M4" s="123" t="s">
        <v>251</v>
      </c>
      <c r="N4" s="123"/>
      <c r="O4" s="123"/>
      <c r="P4" s="121"/>
    </row>
    <row r="5" spans="13:16" ht="15">
      <c r="M5" s="123" t="s">
        <v>0</v>
      </c>
      <c r="N5" s="123"/>
      <c r="O5" s="123"/>
      <c r="P5" s="121"/>
    </row>
    <row r="6" spans="13:16" ht="15" customHeight="1">
      <c r="M6" s="123" t="s">
        <v>1</v>
      </c>
      <c r="N6" s="123"/>
      <c r="O6" s="123"/>
      <c r="P6" s="121"/>
    </row>
    <row r="7" spans="13:16" ht="15">
      <c r="M7" s="123" t="s">
        <v>0</v>
      </c>
      <c r="N7" s="123"/>
      <c r="O7" s="123"/>
      <c r="P7" s="121"/>
    </row>
    <row r="8" spans="13:16" ht="15">
      <c r="M8" s="123" t="s">
        <v>2</v>
      </c>
      <c r="N8" s="123"/>
      <c r="O8" s="123"/>
      <c r="P8" s="121"/>
    </row>
    <row r="9" spans="13:16" ht="15">
      <c r="M9" s="123" t="s">
        <v>0</v>
      </c>
      <c r="N9" s="123"/>
      <c r="O9" s="123"/>
      <c r="P9" s="121"/>
    </row>
    <row r="10" spans="13:16" ht="15">
      <c r="M10" s="123" t="s">
        <v>3</v>
      </c>
      <c r="N10" s="123"/>
      <c r="O10" s="123"/>
      <c r="P10" s="121"/>
    </row>
    <row r="11" spans="13:16" ht="15">
      <c r="M11" s="123" t="s">
        <v>0</v>
      </c>
      <c r="N11" s="123"/>
      <c r="O11" s="123"/>
      <c r="P11" s="121"/>
    </row>
    <row r="12" spans="13:16" ht="15">
      <c r="M12" s="123" t="s">
        <v>4</v>
      </c>
      <c r="N12" s="123"/>
      <c r="O12" s="123"/>
      <c r="P12" s="121"/>
    </row>
    <row r="13" spans="13:16" ht="15">
      <c r="M13" s="123" t="s">
        <v>5</v>
      </c>
      <c r="N13" s="123"/>
      <c r="O13" s="123"/>
      <c r="P13" s="121"/>
    </row>
    <row r="14" spans="13:16" ht="15">
      <c r="M14" s="123" t="s">
        <v>6</v>
      </c>
      <c r="N14" s="123"/>
      <c r="O14" s="123"/>
      <c r="P14" s="121"/>
    </row>
    <row r="16" spans="1:15" ht="20.25" customHeight="1">
      <c r="A16" s="124" t="s">
        <v>7</v>
      </c>
      <c r="B16" s="124"/>
      <c r="C16" s="124"/>
      <c r="D16" s="124"/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ht="12.75">
      <c r="A17" s="2"/>
    </row>
    <row r="18" spans="5:15" ht="12.75">
      <c r="E18" s="1" t="s">
        <v>8</v>
      </c>
      <c r="O18" s="1" t="s">
        <v>253</v>
      </c>
    </row>
    <row r="19" spans="1:15" ht="51">
      <c r="A19" s="3" t="s">
        <v>9</v>
      </c>
      <c r="B19" s="118" t="s">
        <v>10</v>
      </c>
      <c r="C19" s="119" t="s">
        <v>11</v>
      </c>
      <c r="D19" s="119" t="s">
        <v>12</v>
      </c>
      <c r="E19" s="120" t="s">
        <v>13</v>
      </c>
      <c r="F19" s="119" t="s">
        <v>12</v>
      </c>
      <c r="G19" s="120" t="s">
        <v>14</v>
      </c>
      <c r="H19" s="119" t="s">
        <v>12</v>
      </c>
      <c r="I19" s="120" t="s">
        <v>15</v>
      </c>
      <c r="J19" s="119" t="s">
        <v>12</v>
      </c>
      <c r="K19" s="120" t="s">
        <v>16</v>
      </c>
      <c r="L19" s="119" t="s">
        <v>12</v>
      </c>
      <c r="M19" s="120" t="s">
        <v>17</v>
      </c>
      <c r="N19" s="119" t="s">
        <v>12</v>
      </c>
      <c r="O19" s="120" t="s">
        <v>18</v>
      </c>
    </row>
    <row r="20" spans="1:15" ht="15.75">
      <c r="A20" s="4" t="s">
        <v>19</v>
      </c>
      <c r="B20" s="117" t="s">
        <v>20</v>
      </c>
      <c r="C20" s="6">
        <f aca="true" t="shared" si="0" ref="C20:O20">SUM(C21,C28,C33,C36,C43,C55,C71,C64,C75,C82,C92)</f>
        <v>21070.399999999998</v>
      </c>
      <c r="D20" s="6">
        <f t="shared" si="0"/>
        <v>-13.199999999999989</v>
      </c>
      <c r="E20" s="6">
        <f t="shared" si="0"/>
        <v>21057.199999999997</v>
      </c>
      <c r="F20" s="7">
        <f t="shared" si="0"/>
        <v>301.3142</v>
      </c>
      <c r="G20" s="7">
        <f t="shared" si="0"/>
        <v>21358.514199999998</v>
      </c>
      <c r="H20" s="6">
        <f t="shared" si="0"/>
        <v>147.3</v>
      </c>
      <c r="I20" s="7">
        <f t="shared" si="0"/>
        <v>21505.814199999997</v>
      </c>
      <c r="J20" s="6">
        <f t="shared" si="0"/>
        <v>287.40000000000003</v>
      </c>
      <c r="K20" s="7">
        <f t="shared" si="0"/>
        <v>21793.214199999995</v>
      </c>
      <c r="L20" s="6">
        <f t="shared" si="0"/>
        <v>189.3</v>
      </c>
      <c r="M20" s="7">
        <f t="shared" si="0"/>
        <v>21982.514199999994</v>
      </c>
      <c r="N20" s="6">
        <f t="shared" si="0"/>
        <v>1103.8</v>
      </c>
      <c r="O20" s="7">
        <f t="shared" si="0"/>
        <v>23086.314199999993</v>
      </c>
    </row>
    <row r="21" spans="1:15" ht="12.75">
      <c r="A21" s="5" t="s">
        <v>21</v>
      </c>
      <c r="B21" s="5" t="s">
        <v>22</v>
      </c>
      <c r="C21" s="8">
        <f aca="true" t="shared" si="1" ref="C21:O21">SUM(C22)</f>
        <v>12647.099999999999</v>
      </c>
      <c r="D21" s="8">
        <f t="shared" si="1"/>
        <v>0</v>
      </c>
      <c r="E21" s="8">
        <f t="shared" si="1"/>
        <v>12647.099999999999</v>
      </c>
      <c r="F21" s="8">
        <f t="shared" si="1"/>
        <v>0</v>
      </c>
      <c r="G21" s="8">
        <f t="shared" si="1"/>
        <v>12647.099999999999</v>
      </c>
      <c r="H21" s="8">
        <f t="shared" si="1"/>
        <v>0</v>
      </c>
      <c r="I21" s="8">
        <f t="shared" si="1"/>
        <v>12647.099999999999</v>
      </c>
      <c r="J21" s="8">
        <f t="shared" si="1"/>
        <v>0</v>
      </c>
      <c r="K21" s="8">
        <f t="shared" si="1"/>
        <v>12647.099999999999</v>
      </c>
      <c r="L21" s="8">
        <f t="shared" si="1"/>
        <v>0</v>
      </c>
      <c r="M21" s="8">
        <f t="shared" si="1"/>
        <v>12647.099999999999</v>
      </c>
      <c r="N21" s="8">
        <f t="shared" si="1"/>
        <v>0</v>
      </c>
      <c r="O21" s="8">
        <f t="shared" si="1"/>
        <v>12647.099999999999</v>
      </c>
    </row>
    <row r="22" spans="1:15" ht="17.25" customHeight="1">
      <c r="A22" s="9" t="s">
        <v>23</v>
      </c>
      <c r="B22" s="10" t="s">
        <v>24</v>
      </c>
      <c r="C22" s="11">
        <f>SUM(C23,C27)</f>
        <v>12647.099999999999</v>
      </c>
      <c r="D22" s="11">
        <f>SUM(D23,D25,D26,D27)</f>
        <v>0</v>
      </c>
      <c r="E22" s="11">
        <f>SUM(E25:E26)</f>
        <v>12647.099999999999</v>
      </c>
      <c r="F22" s="11">
        <f>SUM(F23,F25,F26,F27)</f>
        <v>0</v>
      </c>
      <c r="G22" s="11">
        <f>SUM(G25:G26)</f>
        <v>12647.099999999999</v>
      </c>
      <c r="H22" s="11">
        <f>SUM(H23,H25,H26,H27)</f>
        <v>0</v>
      </c>
      <c r="I22" s="11">
        <f>SUM(I25:I26)</f>
        <v>12647.099999999999</v>
      </c>
      <c r="J22" s="11">
        <f>SUM(J23,J25,J26,J27)</f>
        <v>0</v>
      </c>
      <c r="K22" s="11">
        <f>SUM(K25:K26)</f>
        <v>12647.099999999999</v>
      </c>
      <c r="L22" s="11">
        <f>SUM(L23,L25,L26,L27)</f>
        <v>0</v>
      </c>
      <c r="M22" s="11">
        <f>SUM(M25:M26)</f>
        <v>12647.099999999999</v>
      </c>
      <c r="N22" s="11">
        <f>SUM(N23,N25,N26,N27)</f>
        <v>0</v>
      </c>
      <c r="O22" s="11">
        <f>SUM(O25:O26)</f>
        <v>12647.099999999999</v>
      </c>
    </row>
    <row r="23" spans="1:15" ht="37.5" customHeight="1">
      <c r="A23" s="12" t="s">
        <v>25</v>
      </c>
      <c r="B23" s="13" t="s">
        <v>26</v>
      </c>
      <c r="C23" s="14">
        <f>SUM(C24)</f>
        <v>12618.3</v>
      </c>
      <c r="D23" s="14">
        <f>SUM(D24)</f>
        <v>-12618.3</v>
      </c>
      <c r="E23" s="14">
        <f>SUM(C23:D23)</f>
        <v>0</v>
      </c>
      <c r="F23" s="14">
        <f>SUM(F24)</f>
        <v>0</v>
      </c>
      <c r="G23" s="14">
        <f>SUM(E23:F23)</f>
        <v>0</v>
      </c>
      <c r="H23" s="14">
        <f>SUM(H24)</f>
        <v>0</v>
      </c>
      <c r="I23" s="14">
        <f>SUM(G23:H23)</f>
        <v>0</v>
      </c>
      <c r="J23" s="14">
        <f>SUM(J24)</f>
        <v>0</v>
      </c>
      <c r="K23" s="14">
        <f>SUM(I23:J23)</f>
        <v>0</v>
      </c>
      <c r="L23" s="14">
        <f>SUM(L24)</f>
        <v>0</v>
      </c>
      <c r="M23" s="14">
        <f>SUM(K23:L23)</f>
        <v>0</v>
      </c>
      <c r="N23" s="14">
        <f>SUM(N24)</f>
        <v>0</v>
      </c>
      <c r="O23" s="14">
        <f>SUM(M23:N23)</f>
        <v>0</v>
      </c>
    </row>
    <row r="24" spans="1:15" ht="84.75" customHeight="1">
      <c r="A24" s="15" t="s">
        <v>27</v>
      </c>
      <c r="B24" s="16" t="s">
        <v>28</v>
      </c>
      <c r="C24" s="17">
        <v>12618.3</v>
      </c>
      <c r="D24" s="17">
        <v>-12618.3</v>
      </c>
      <c r="E24" s="17">
        <f>SUM(C24:D24)</f>
        <v>0</v>
      </c>
      <c r="F24" s="17"/>
      <c r="G24" s="17">
        <f>SUM(E24:F24)</f>
        <v>0</v>
      </c>
      <c r="H24" s="17"/>
      <c r="I24" s="17">
        <f>SUM(G24:H24)</f>
        <v>0</v>
      </c>
      <c r="J24" s="17"/>
      <c r="K24" s="17">
        <f>SUM(I24:J24)</f>
        <v>0</v>
      </c>
      <c r="L24" s="17"/>
      <c r="M24" s="17">
        <f>SUM(K24:L24)</f>
        <v>0</v>
      </c>
      <c r="N24" s="17"/>
      <c r="O24" s="17">
        <f>SUM(M24:N24)</f>
        <v>0</v>
      </c>
    </row>
    <row r="25" spans="1:15" ht="61.5" customHeight="1">
      <c r="A25" s="18" t="s">
        <v>29</v>
      </c>
      <c r="B25" s="19" t="s">
        <v>30</v>
      </c>
      <c r="D25" s="20">
        <v>12618.3</v>
      </c>
      <c r="E25" s="20">
        <f>SUM(C25:D25)</f>
        <v>12618.3</v>
      </c>
      <c r="F25" s="20"/>
      <c r="G25" s="20">
        <f>SUM(E25:F25)</f>
        <v>12618.3</v>
      </c>
      <c r="H25" s="20"/>
      <c r="I25" s="20">
        <f>SUM(G25:H25)</f>
        <v>12618.3</v>
      </c>
      <c r="J25" s="20"/>
      <c r="K25" s="20">
        <f>SUM(I25:J25)</f>
        <v>12618.3</v>
      </c>
      <c r="L25" s="20"/>
      <c r="M25" s="20">
        <f>SUM(K25:L25)</f>
        <v>12618.3</v>
      </c>
      <c r="N25" s="20"/>
      <c r="O25" s="20">
        <f>SUM(M25:N25)</f>
        <v>12618.3</v>
      </c>
    </row>
    <row r="26" spans="1:15" ht="69.75" customHeight="1">
      <c r="A26" s="21" t="s">
        <v>31</v>
      </c>
      <c r="B26" s="22" t="s">
        <v>32</v>
      </c>
      <c r="C26" s="14"/>
      <c r="D26" s="14">
        <v>28.8</v>
      </c>
      <c r="E26" s="14">
        <f>SUM(C26:D26)</f>
        <v>28.8</v>
      </c>
      <c r="F26" s="14"/>
      <c r="G26" s="14">
        <f>SUM(E26:F26)</f>
        <v>28.8</v>
      </c>
      <c r="H26" s="14"/>
      <c r="I26" s="14">
        <f>SUM(G26:H26)</f>
        <v>28.8</v>
      </c>
      <c r="J26" s="14"/>
      <c r="K26" s="14">
        <f>SUM(I26:J26)</f>
        <v>28.8</v>
      </c>
      <c r="L26" s="14"/>
      <c r="M26" s="14">
        <f>SUM(K26:L26)</f>
        <v>28.8</v>
      </c>
      <c r="N26" s="14"/>
      <c r="O26" s="14">
        <f>SUM(M26:N26)</f>
        <v>28.8</v>
      </c>
    </row>
    <row r="27" spans="1:15" ht="51" customHeight="1">
      <c r="A27" s="21" t="s">
        <v>33</v>
      </c>
      <c r="B27" s="22" t="s">
        <v>34</v>
      </c>
      <c r="C27" s="14">
        <v>28.8</v>
      </c>
      <c r="D27" s="14">
        <v>-28.8</v>
      </c>
      <c r="E27" s="14">
        <f>SUM(C27:D27)</f>
        <v>0</v>
      </c>
      <c r="F27" s="14"/>
      <c r="G27" s="14">
        <f>SUM(E27:F27)</f>
        <v>0</v>
      </c>
      <c r="H27" s="14"/>
      <c r="I27" s="14">
        <f>SUM(G27:H27)</f>
        <v>0</v>
      </c>
      <c r="J27" s="14"/>
      <c r="K27" s="14">
        <f>SUM(I27:J27)</f>
        <v>0</v>
      </c>
      <c r="L27" s="14"/>
      <c r="M27" s="14">
        <f>SUM(K27:L27)</f>
        <v>0</v>
      </c>
      <c r="N27" s="14"/>
      <c r="O27" s="14">
        <f>SUM(M27:N27)</f>
        <v>0</v>
      </c>
    </row>
    <row r="28" spans="1:15" ht="18" customHeight="1">
      <c r="A28" s="23" t="s">
        <v>35</v>
      </c>
      <c r="B28" s="5" t="s">
        <v>36</v>
      </c>
      <c r="C28" s="8">
        <f aca="true" t="shared" si="2" ref="C28:O28">SUM(C29,C31)</f>
        <v>1643.8</v>
      </c>
      <c r="D28" s="8">
        <f t="shared" si="2"/>
        <v>0</v>
      </c>
      <c r="E28" s="8">
        <f t="shared" si="2"/>
        <v>1643.8</v>
      </c>
      <c r="F28" s="8">
        <f t="shared" si="2"/>
        <v>0</v>
      </c>
      <c r="G28" s="8">
        <f t="shared" si="2"/>
        <v>1643.8</v>
      </c>
      <c r="H28" s="8">
        <f t="shared" si="2"/>
        <v>0</v>
      </c>
      <c r="I28" s="8">
        <f t="shared" si="2"/>
        <v>1643.8</v>
      </c>
      <c r="J28" s="8">
        <f t="shared" si="2"/>
        <v>0</v>
      </c>
      <c r="K28" s="8">
        <f t="shared" si="2"/>
        <v>1643.8</v>
      </c>
      <c r="L28" s="8">
        <f t="shared" si="2"/>
        <v>23</v>
      </c>
      <c r="M28" s="8">
        <f t="shared" si="2"/>
        <v>1666.8</v>
      </c>
      <c r="N28" s="8">
        <f t="shared" si="2"/>
        <v>0</v>
      </c>
      <c r="O28" s="8">
        <f t="shared" si="2"/>
        <v>1666.8</v>
      </c>
    </row>
    <row r="29" spans="1:15" ht="24.75" customHeight="1">
      <c r="A29" s="24" t="s">
        <v>37</v>
      </c>
      <c r="B29" s="25" t="s">
        <v>38</v>
      </c>
      <c r="C29" s="11">
        <f aca="true" t="shared" si="3" ref="C29:O29">SUM(C30:C30)</f>
        <v>1600</v>
      </c>
      <c r="D29" s="11">
        <f t="shared" si="3"/>
        <v>0</v>
      </c>
      <c r="E29" s="11">
        <f t="shared" si="3"/>
        <v>1600</v>
      </c>
      <c r="F29" s="11">
        <f t="shared" si="3"/>
        <v>0</v>
      </c>
      <c r="G29" s="11">
        <f t="shared" si="3"/>
        <v>1600</v>
      </c>
      <c r="H29" s="11">
        <f t="shared" si="3"/>
        <v>0</v>
      </c>
      <c r="I29" s="11">
        <f t="shared" si="3"/>
        <v>1600</v>
      </c>
      <c r="J29" s="11">
        <f t="shared" si="3"/>
        <v>0</v>
      </c>
      <c r="K29" s="11">
        <f t="shared" si="3"/>
        <v>1600</v>
      </c>
      <c r="L29" s="11">
        <f t="shared" si="3"/>
        <v>0</v>
      </c>
      <c r="M29" s="11">
        <f t="shared" si="3"/>
        <v>1600</v>
      </c>
      <c r="N29" s="11">
        <f t="shared" si="3"/>
        <v>0</v>
      </c>
      <c r="O29" s="11">
        <f t="shared" si="3"/>
        <v>1600</v>
      </c>
    </row>
    <row r="30" spans="1:15" ht="24.75" customHeight="1">
      <c r="A30" s="26" t="s">
        <v>39</v>
      </c>
      <c r="B30" s="27" t="s">
        <v>40</v>
      </c>
      <c r="C30" s="17">
        <v>1600</v>
      </c>
      <c r="D30" s="17"/>
      <c r="E30" s="17">
        <f>SUM(C30:D30)</f>
        <v>1600</v>
      </c>
      <c r="F30" s="17"/>
      <c r="G30" s="17">
        <f>SUM(E30:F30)</f>
        <v>1600</v>
      </c>
      <c r="H30" s="17"/>
      <c r="I30" s="17">
        <f>SUM(G30:H30)</f>
        <v>1600</v>
      </c>
      <c r="J30" s="17"/>
      <c r="K30" s="17">
        <f>SUM(I30:J30)</f>
        <v>1600</v>
      </c>
      <c r="L30" s="17"/>
      <c r="M30" s="17">
        <f>SUM(K30:L30)</f>
        <v>1600</v>
      </c>
      <c r="N30" s="17"/>
      <c r="O30" s="17">
        <f>SUM(M30:N30)</f>
        <v>1600</v>
      </c>
    </row>
    <row r="31" spans="1:15" ht="15" customHeight="1">
      <c r="A31" s="24" t="s">
        <v>41</v>
      </c>
      <c r="B31" s="25" t="s">
        <v>42</v>
      </c>
      <c r="C31" s="11">
        <f aca="true" t="shared" si="4" ref="C31:O31">SUM(C32:C32)</f>
        <v>43.8</v>
      </c>
      <c r="D31" s="11">
        <f t="shared" si="4"/>
        <v>0</v>
      </c>
      <c r="E31" s="11">
        <f t="shared" si="4"/>
        <v>43.8</v>
      </c>
      <c r="F31" s="11">
        <f t="shared" si="4"/>
        <v>0</v>
      </c>
      <c r="G31" s="11">
        <f t="shared" si="4"/>
        <v>43.8</v>
      </c>
      <c r="H31" s="11">
        <f t="shared" si="4"/>
        <v>0</v>
      </c>
      <c r="I31" s="11">
        <f t="shared" si="4"/>
        <v>43.8</v>
      </c>
      <c r="J31" s="11">
        <f t="shared" si="4"/>
        <v>0</v>
      </c>
      <c r="K31" s="11">
        <f t="shared" si="4"/>
        <v>43.8</v>
      </c>
      <c r="L31" s="11">
        <f t="shared" si="4"/>
        <v>23</v>
      </c>
      <c r="M31" s="11">
        <f t="shared" si="4"/>
        <v>66.8</v>
      </c>
      <c r="N31" s="11">
        <f t="shared" si="4"/>
        <v>0</v>
      </c>
      <c r="O31" s="11">
        <f t="shared" si="4"/>
        <v>66.8</v>
      </c>
    </row>
    <row r="32" spans="1:15" ht="16.5" customHeight="1">
      <c r="A32" s="26" t="s">
        <v>41</v>
      </c>
      <c r="B32" s="27" t="s">
        <v>43</v>
      </c>
      <c r="C32" s="17">
        <v>43.8</v>
      </c>
      <c r="D32" s="17"/>
      <c r="E32" s="17">
        <f>SUM(C32:D32)</f>
        <v>43.8</v>
      </c>
      <c r="F32" s="17"/>
      <c r="G32" s="17">
        <f>SUM(E32:F32)</f>
        <v>43.8</v>
      </c>
      <c r="H32" s="17"/>
      <c r="I32" s="17">
        <f>SUM(G32:H32)</f>
        <v>43.8</v>
      </c>
      <c r="J32" s="17"/>
      <c r="K32" s="17">
        <f>SUM(I32:J32)</f>
        <v>43.8</v>
      </c>
      <c r="L32" s="17">
        <v>23</v>
      </c>
      <c r="M32" s="17">
        <f>SUM(K32:L32)</f>
        <v>66.8</v>
      </c>
      <c r="N32" s="17"/>
      <c r="O32" s="17">
        <f>SUM(M32:N32)</f>
        <v>66.8</v>
      </c>
    </row>
    <row r="33" spans="1:15" ht="15" customHeight="1">
      <c r="A33" s="23" t="s">
        <v>44</v>
      </c>
      <c r="B33" s="28" t="s">
        <v>45</v>
      </c>
      <c r="C33" s="8">
        <f aca="true" t="shared" si="5" ref="C33:O34">SUM(C34)</f>
        <v>2</v>
      </c>
      <c r="D33" s="8">
        <f t="shared" si="5"/>
        <v>0</v>
      </c>
      <c r="E33" s="8">
        <f t="shared" si="5"/>
        <v>2</v>
      </c>
      <c r="F33" s="8">
        <f t="shared" si="5"/>
        <v>0</v>
      </c>
      <c r="G33" s="8">
        <f t="shared" si="5"/>
        <v>2</v>
      </c>
      <c r="H33" s="8">
        <f t="shared" si="5"/>
        <v>0</v>
      </c>
      <c r="I33" s="8">
        <f t="shared" si="5"/>
        <v>2</v>
      </c>
      <c r="J33" s="8">
        <f t="shared" si="5"/>
        <v>0</v>
      </c>
      <c r="K33" s="8">
        <f t="shared" si="5"/>
        <v>2</v>
      </c>
      <c r="L33" s="8">
        <f t="shared" si="5"/>
        <v>0</v>
      </c>
      <c r="M33" s="8">
        <f t="shared" si="5"/>
        <v>2</v>
      </c>
      <c r="N33" s="8">
        <f t="shared" si="5"/>
        <v>0</v>
      </c>
      <c r="O33" s="8">
        <f t="shared" si="5"/>
        <v>2</v>
      </c>
    </row>
    <row r="34" spans="1:15" ht="15" customHeight="1">
      <c r="A34" s="24" t="s">
        <v>46</v>
      </c>
      <c r="B34" s="10" t="s">
        <v>47</v>
      </c>
      <c r="C34" s="11">
        <f t="shared" si="5"/>
        <v>2</v>
      </c>
      <c r="D34" s="11">
        <f t="shared" si="5"/>
        <v>0</v>
      </c>
      <c r="E34" s="11">
        <f t="shared" si="5"/>
        <v>2</v>
      </c>
      <c r="F34" s="11">
        <f t="shared" si="5"/>
        <v>0</v>
      </c>
      <c r="G34" s="11">
        <f t="shared" si="5"/>
        <v>2</v>
      </c>
      <c r="H34" s="11">
        <f t="shared" si="5"/>
        <v>0</v>
      </c>
      <c r="I34" s="11">
        <f t="shared" si="5"/>
        <v>2</v>
      </c>
      <c r="J34" s="11">
        <f t="shared" si="5"/>
        <v>0</v>
      </c>
      <c r="K34" s="11">
        <f t="shared" si="5"/>
        <v>2</v>
      </c>
      <c r="L34" s="11">
        <f t="shared" si="5"/>
        <v>0</v>
      </c>
      <c r="M34" s="11">
        <f t="shared" si="5"/>
        <v>2</v>
      </c>
      <c r="N34" s="11">
        <f t="shared" si="5"/>
        <v>0</v>
      </c>
      <c r="O34" s="11">
        <f t="shared" si="5"/>
        <v>2</v>
      </c>
    </row>
    <row r="35" spans="1:15" ht="39" customHeight="1">
      <c r="A35" s="29" t="s">
        <v>48</v>
      </c>
      <c r="B35" s="30" t="s">
        <v>49</v>
      </c>
      <c r="C35" s="17">
        <v>2</v>
      </c>
      <c r="D35" s="17"/>
      <c r="E35" s="17">
        <f>SUM(C35:D35)</f>
        <v>2</v>
      </c>
      <c r="F35" s="17"/>
      <c r="G35" s="17">
        <f>SUM(E35:F35)</f>
        <v>2</v>
      </c>
      <c r="H35" s="17"/>
      <c r="I35" s="17">
        <f>SUM(G35:H35)</f>
        <v>2</v>
      </c>
      <c r="J35" s="17"/>
      <c r="K35" s="17">
        <f>SUM(I35:J35)</f>
        <v>2</v>
      </c>
      <c r="L35" s="17"/>
      <c r="M35" s="17">
        <f>SUM(K35:L35)</f>
        <v>2</v>
      </c>
      <c r="N35" s="17"/>
      <c r="O35" s="17">
        <f>SUM(M35:N35)</f>
        <v>2</v>
      </c>
    </row>
    <row r="36" spans="1:15" ht="15.75" customHeight="1">
      <c r="A36" s="23" t="s">
        <v>50</v>
      </c>
      <c r="B36" s="5" t="s">
        <v>51</v>
      </c>
      <c r="C36" s="8">
        <f aca="true" t="shared" si="6" ref="C36:O36">SUM(C37,C39)</f>
        <v>617</v>
      </c>
      <c r="D36" s="8">
        <f t="shared" si="6"/>
        <v>-231</v>
      </c>
      <c r="E36" s="8">
        <f t="shared" si="6"/>
        <v>386</v>
      </c>
      <c r="F36" s="8">
        <f t="shared" si="6"/>
        <v>0</v>
      </c>
      <c r="G36" s="8">
        <f t="shared" si="6"/>
        <v>386</v>
      </c>
      <c r="H36" s="8">
        <f t="shared" si="6"/>
        <v>0</v>
      </c>
      <c r="I36" s="8">
        <f t="shared" si="6"/>
        <v>386</v>
      </c>
      <c r="J36" s="8">
        <f t="shared" si="6"/>
        <v>0</v>
      </c>
      <c r="K36" s="8">
        <f t="shared" si="6"/>
        <v>386</v>
      </c>
      <c r="L36" s="8">
        <f t="shared" si="6"/>
        <v>0</v>
      </c>
      <c r="M36" s="8">
        <f t="shared" si="6"/>
        <v>386</v>
      </c>
      <c r="N36" s="8">
        <f t="shared" si="6"/>
        <v>0</v>
      </c>
      <c r="O36" s="8">
        <f t="shared" si="6"/>
        <v>386</v>
      </c>
    </row>
    <row r="37" spans="1:15" ht="32.25" customHeight="1">
      <c r="A37" s="24" t="s">
        <v>52</v>
      </c>
      <c r="B37" s="31" t="s">
        <v>53</v>
      </c>
      <c r="C37" s="11">
        <f aca="true" t="shared" si="7" ref="C37:O37">SUM(C38)</f>
        <v>383</v>
      </c>
      <c r="D37" s="11">
        <f t="shared" si="7"/>
        <v>0</v>
      </c>
      <c r="E37" s="11">
        <f t="shared" si="7"/>
        <v>383</v>
      </c>
      <c r="F37" s="11">
        <f t="shared" si="7"/>
        <v>0</v>
      </c>
      <c r="G37" s="11">
        <f t="shared" si="7"/>
        <v>383</v>
      </c>
      <c r="H37" s="11">
        <f t="shared" si="7"/>
        <v>0</v>
      </c>
      <c r="I37" s="11">
        <f t="shared" si="7"/>
        <v>383</v>
      </c>
      <c r="J37" s="11">
        <f t="shared" si="7"/>
        <v>0</v>
      </c>
      <c r="K37" s="11">
        <f t="shared" si="7"/>
        <v>383</v>
      </c>
      <c r="L37" s="11">
        <f t="shared" si="7"/>
        <v>0</v>
      </c>
      <c r="M37" s="11">
        <f t="shared" si="7"/>
        <v>383</v>
      </c>
      <c r="N37" s="11">
        <f t="shared" si="7"/>
        <v>0</v>
      </c>
      <c r="O37" s="11">
        <f t="shared" si="7"/>
        <v>383</v>
      </c>
    </row>
    <row r="38" spans="1:15" ht="47.25" customHeight="1">
      <c r="A38" s="32" t="s">
        <v>54</v>
      </c>
      <c r="B38" s="31" t="s">
        <v>55</v>
      </c>
      <c r="C38" s="14">
        <v>383</v>
      </c>
      <c r="D38" s="14"/>
      <c r="E38" s="14">
        <f>SUM(C38:D38)</f>
        <v>383</v>
      </c>
      <c r="F38" s="14"/>
      <c r="G38" s="14">
        <f>SUM(E38:F38)</f>
        <v>383</v>
      </c>
      <c r="H38" s="14"/>
      <c r="I38" s="14">
        <f>SUM(G38:H38)</f>
        <v>383</v>
      </c>
      <c r="J38" s="14"/>
      <c r="K38" s="14">
        <f>SUM(I38:J38)</f>
        <v>383</v>
      </c>
      <c r="L38" s="14"/>
      <c r="M38" s="14">
        <f>SUM(K38:L38)</f>
        <v>383</v>
      </c>
      <c r="N38" s="14"/>
      <c r="O38" s="14">
        <f>SUM(M38:N38)</f>
        <v>383</v>
      </c>
    </row>
    <row r="39" spans="1:15" ht="40.5" customHeight="1">
      <c r="A39" s="24" t="s">
        <v>56</v>
      </c>
      <c r="B39" s="25" t="s">
        <v>57</v>
      </c>
      <c r="C39" s="11">
        <f aca="true" t="shared" si="8" ref="C39:O39">SUM(C40,C42)</f>
        <v>234</v>
      </c>
      <c r="D39" s="11">
        <f t="shared" si="8"/>
        <v>-231</v>
      </c>
      <c r="E39" s="11">
        <f t="shared" si="8"/>
        <v>3</v>
      </c>
      <c r="F39" s="11">
        <f t="shared" si="8"/>
        <v>0</v>
      </c>
      <c r="G39" s="11">
        <f t="shared" si="8"/>
        <v>3</v>
      </c>
      <c r="H39" s="11">
        <f t="shared" si="8"/>
        <v>0</v>
      </c>
      <c r="I39" s="11">
        <f t="shared" si="8"/>
        <v>3</v>
      </c>
      <c r="J39" s="11">
        <f t="shared" si="8"/>
        <v>0</v>
      </c>
      <c r="K39" s="11">
        <f t="shared" si="8"/>
        <v>3</v>
      </c>
      <c r="L39" s="11">
        <f t="shared" si="8"/>
        <v>0</v>
      </c>
      <c r="M39" s="11">
        <f t="shared" si="8"/>
        <v>3</v>
      </c>
      <c r="N39" s="11">
        <f t="shared" si="8"/>
        <v>0</v>
      </c>
      <c r="O39" s="11">
        <f t="shared" si="8"/>
        <v>3</v>
      </c>
    </row>
    <row r="40" spans="1:15" ht="61.5" customHeight="1">
      <c r="A40" s="32" t="s">
        <v>58</v>
      </c>
      <c r="B40" s="13" t="s">
        <v>59</v>
      </c>
      <c r="C40" s="14">
        <f aca="true" t="shared" si="9" ref="C40:O40">SUM(C41)</f>
        <v>231</v>
      </c>
      <c r="D40" s="14">
        <f t="shared" si="9"/>
        <v>-231</v>
      </c>
      <c r="E40" s="14">
        <f t="shared" si="9"/>
        <v>0</v>
      </c>
      <c r="F40" s="14">
        <f t="shared" si="9"/>
        <v>0</v>
      </c>
      <c r="G40" s="14">
        <f t="shared" si="9"/>
        <v>0</v>
      </c>
      <c r="H40" s="14">
        <f t="shared" si="9"/>
        <v>0</v>
      </c>
      <c r="I40" s="14">
        <f t="shared" si="9"/>
        <v>0</v>
      </c>
      <c r="J40" s="14">
        <f t="shared" si="9"/>
        <v>0</v>
      </c>
      <c r="K40" s="14">
        <f t="shared" si="9"/>
        <v>0</v>
      </c>
      <c r="L40" s="14">
        <f t="shared" si="9"/>
        <v>0</v>
      </c>
      <c r="M40" s="14">
        <f t="shared" si="9"/>
        <v>0</v>
      </c>
      <c r="N40" s="14">
        <f t="shared" si="9"/>
        <v>0</v>
      </c>
      <c r="O40" s="14">
        <f t="shared" si="9"/>
        <v>0</v>
      </c>
    </row>
    <row r="41" spans="1:15" ht="58.5" customHeight="1">
      <c r="A41" s="33" t="s">
        <v>60</v>
      </c>
      <c r="B41" s="16" t="s">
        <v>61</v>
      </c>
      <c r="C41" s="17">
        <v>231</v>
      </c>
      <c r="D41" s="17">
        <v>-231</v>
      </c>
      <c r="E41" s="17">
        <f>SUM(C41:D41)</f>
        <v>0</v>
      </c>
      <c r="F41" s="17"/>
      <c r="G41" s="17">
        <f>SUM(E41:F41)</f>
        <v>0</v>
      </c>
      <c r="H41" s="17"/>
      <c r="I41" s="17">
        <f>SUM(G41:H41)</f>
        <v>0</v>
      </c>
      <c r="J41" s="17"/>
      <c r="K41" s="17">
        <f>SUM(I41:J41)</f>
        <v>0</v>
      </c>
      <c r="L41" s="17"/>
      <c r="M41" s="17">
        <f>SUM(K41:L41)</f>
        <v>0</v>
      </c>
      <c r="N41" s="17"/>
      <c r="O41" s="17">
        <f>SUM(M41:N41)</f>
        <v>0</v>
      </c>
    </row>
    <row r="42" spans="1:15" ht="25.5" customHeight="1">
      <c r="A42" s="34" t="s">
        <v>62</v>
      </c>
      <c r="B42" s="13" t="s">
        <v>63</v>
      </c>
      <c r="C42" s="14">
        <v>3</v>
      </c>
      <c r="D42" s="14"/>
      <c r="E42" s="14">
        <f>SUM(C42:D42)</f>
        <v>3</v>
      </c>
      <c r="F42" s="14"/>
      <c r="G42" s="14">
        <f>SUM(E42:F42)</f>
        <v>3</v>
      </c>
      <c r="H42" s="14"/>
      <c r="I42" s="14">
        <f>SUM(G42:H42)</f>
        <v>3</v>
      </c>
      <c r="J42" s="14"/>
      <c r="K42" s="14">
        <f>SUM(I42:J42)</f>
        <v>3</v>
      </c>
      <c r="L42" s="14"/>
      <c r="M42" s="14">
        <f>SUM(K42:L42)</f>
        <v>3</v>
      </c>
      <c r="N42" s="14"/>
      <c r="O42" s="14">
        <f>SUM(M42:N42)</f>
        <v>3</v>
      </c>
    </row>
    <row r="43" spans="1:15" ht="39.75" customHeight="1">
      <c r="A43" s="35" t="s">
        <v>64</v>
      </c>
      <c r="B43" s="36" t="s">
        <v>65</v>
      </c>
      <c r="C43" s="8">
        <f aca="true" t="shared" si="10" ref="C43:O43">SUM(C44,C48,C50)</f>
        <v>55.4</v>
      </c>
      <c r="D43" s="8">
        <f t="shared" si="10"/>
        <v>0</v>
      </c>
      <c r="E43" s="8">
        <f t="shared" si="10"/>
        <v>55.4</v>
      </c>
      <c r="F43" s="8">
        <f t="shared" si="10"/>
        <v>0</v>
      </c>
      <c r="G43" s="8">
        <f t="shared" si="10"/>
        <v>55.4</v>
      </c>
      <c r="H43" s="8">
        <f t="shared" si="10"/>
        <v>0</v>
      </c>
      <c r="I43" s="8">
        <f t="shared" si="10"/>
        <v>55.4</v>
      </c>
      <c r="J43" s="8">
        <f t="shared" si="10"/>
        <v>0</v>
      </c>
      <c r="K43" s="8">
        <f t="shared" si="10"/>
        <v>55.4</v>
      </c>
      <c r="L43" s="8">
        <f t="shared" si="10"/>
        <v>0</v>
      </c>
      <c r="M43" s="8">
        <f t="shared" si="10"/>
        <v>55.4</v>
      </c>
      <c r="N43" s="8">
        <f t="shared" si="10"/>
        <v>0</v>
      </c>
      <c r="O43" s="8">
        <f t="shared" si="10"/>
        <v>55.4</v>
      </c>
    </row>
    <row r="44" spans="1:15" ht="12" customHeight="1">
      <c r="A44" s="37" t="s">
        <v>66</v>
      </c>
      <c r="B44" s="38" t="s">
        <v>67</v>
      </c>
      <c r="C44" s="11">
        <f aca="true" t="shared" si="11" ref="C44:O44">SUM(C45:C46)</f>
        <v>49</v>
      </c>
      <c r="D44" s="11">
        <f t="shared" si="11"/>
        <v>0</v>
      </c>
      <c r="E44" s="11">
        <f t="shared" si="11"/>
        <v>49</v>
      </c>
      <c r="F44" s="11">
        <f t="shared" si="11"/>
        <v>0</v>
      </c>
      <c r="G44" s="11">
        <f t="shared" si="11"/>
        <v>49</v>
      </c>
      <c r="H44" s="11">
        <f t="shared" si="11"/>
        <v>0</v>
      </c>
      <c r="I44" s="11">
        <f t="shared" si="11"/>
        <v>49</v>
      </c>
      <c r="J44" s="11">
        <f t="shared" si="11"/>
        <v>0</v>
      </c>
      <c r="K44" s="11">
        <f t="shared" si="11"/>
        <v>49</v>
      </c>
      <c r="L44" s="11">
        <f t="shared" si="11"/>
        <v>0</v>
      </c>
      <c r="M44" s="11">
        <f t="shared" si="11"/>
        <v>49</v>
      </c>
      <c r="N44" s="11">
        <f t="shared" si="11"/>
        <v>0</v>
      </c>
      <c r="O44" s="11">
        <f t="shared" si="11"/>
        <v>49</v>
      </c>
    </row>
    <row r="45" spans="1:15" ht="12" customHeight="1">
      <c r="A45" s="39" t="s">
        <v>68</v>
      </c>
      <c r="B45" s="40" t="s">
        <v>69</v>
      </c>
      <c r="C45" s="14">
        <v>7</v>
      </c>
      <c r="D45" s="14"/>
      <c r="E45" s="14">
        <f>SUM(C45:D45)</f>
        <v>7</v>
      </c>
      <c r="F45" s="14"/>
      <c r="G45" s="14">
        <f>SUM(E45:F45)</f>
        <v>7</v>
      </c>
      <c r="H45" s="14"/>
      <c r="I45" s="14">
        <f>SUM(G45:H45)</f>
        <v>7</v>
      </c>
      <c r="J45" s="14"/>
      <c r="K45" s="14">
        <f>SUM(I45:J45)</f>
        <v>7</v>
      </c>
      <c r="L45" s="14"/>
      <c r="M45" s="14">
        <f>SUM(K45:L45)</f>
        <v>7</v>
      </c>
      <c r="N45" s="14"/>
      <c r="O45" s="14">
        <f>SUM(M45:N45)</f>
        <v>7</v>
      </c>
    </row>
    <row r="46" spans="1:15" ht="23.25" customHeight="1">
      <c r="A46" s="39" t="s">
        <v>70</v>
      </c>
      <c r="B46" s="40" t="s">
        <v>71</v>
      </c>
      <c r="C46" s="14">
        <f aca="true" t="shared" si="12" ref="C46:O46">SUM(C47)</f>
        <v>42</v>
      </c>
      <c r="D46" s="14">
        <f t="shared" si="12"/>
        <v>0</v>
      </c>
      <c r="E46" s="14">
        <f t="shared" si="12"/>
        <v>42</v>
      </c>
      <c r="F46" s="14">
        <f t="shared" si="12"/>
        <v>0</v>
      </c>
      <c r="G46" s="14">
        <f t="shared" si="12"/>
        <v>42</v>
      </c>
      <c r="H46" s="14">
        <f t="shared" si="12"/>
        <v>0</v>
      </c>
      <c r="I46" s="14">
        <f t="shared" si="12"/>
        <v>42</v>
      </c>
      <c r="J46" s="14">
        <f t="shared" si="12"/>
        <v>0</v>
      </c>
      <c r="K46" s="14">
        <f t="shared" si="12"/>
        <v>42</v>
      </c>
      <c r="L46" s="14">
        <f t="shared" si="12"/>
        <v>0</v>
      </c>
      <c r="M46" s="14">
        <f t="shared" si="12"/>
        <v>42</v>
      </c>
      <c r="N46" s="14">
        <f t="shared" si="12"/>
        <v>0</v>
      </c>
      <c r="O46" s="14">
        <f t="shared" si="12"/>
        <v>42</v>
      </c>
    </row>
    <row r="47" spans="1:15" ht="24" customHeight="1">
      <c r="A47" s="41" t="s">
        <v>72</v>
      </c>
      <c r="B47" s="42" t="s">
        <v>73</v>
      </c>
      <c r="C47" s="17">
        <v>42</v>
      </c>
      <c r="D47" s="17"/>
      <c r="E47" s="17">
        <f>SUM(C47:D47)</f>
        <v>42</v>
      </c>
      <c r="F47" s="17"/>
      <c r="G47" s="17">
        <f>SUM(E47:F47)</f>
        <v>42</v>
      </c>
      <c r="H47" s="17"/>
      <c r="I47" s="17">
        <f>SUM(G47:H47)</f>
        <v>42</v>
      </c>
      <c r="J47" s="17"/>
      <c r="K47" s="17">
        <f>SUM(I47:J47)</f>
        <v>42</v>
      </c>
      <c r="L47" s="17"/>
      <c r="M47" s="17">
        <f>SUM(K47:L47)</f>
        <v>42</v>
      </c>
      <c r="N47" s="17"/>
      <c r="O47" s="17">
        <f>SUM(M47:N47)</f>
        <v>42</v>
      </c>
    </row>
    <row r="48" spans="1:15" ht="22.5" customHeight="1">
      <c r="A48" s="37" t="s">
        <v>74</v>
      </c>
      <c r="B48" s="38" t="s">
        <v>75</v>
      </c>
      <c r="C48" s="11">
        <f aca="true" t="shared" si="13" ref="C48:O48">SUM(C49)</f>
        <v>2.4</v>
      </c>
      <c r="D48" s="11">
        <f t="shared" si="13"/>
        <v>0</v>
      </c>
      <c r="E48" s="11">
        <f t="shared" si="13"/>
        <v>2.4</v>
      </c>
      <c r="F48" s="11">
        <f t="shared" si="13"/>
        <v>0</v>
      </c>
      <c r="G48" s="11">
        <f t="shared" si="13"/>
        <v>2.4</v>
      </c>
      <c r="H48" s="11">
        <f t="shared" si="13"/>
        <v>0</v>
      </c>
      <c r="I48" s="11">
        <f t="shared" si="13"/>
        <v>2.4</v>
      </c>
      <c r="J48" s="11">
        <f t="shared" si="13"/>
        <v>0</v>
      </c>
      <c r="K48" s="11">
        <f t="shared" si="13"/>
        <v>2.4</v>
      </c>
      <c r="L48" s="11">
        <f t="shared" si="13"/>
        <v>0</v>
      </c>
      <c r="M48" s="11">
        <f t="shared" si="13"/>
        <v>2.4</v>
      </c>
      <c r="N48" s="11">
        <f t="shared" si="13"/>
        <v>0</v>
      </c>
      <c r="O48" s="11">
        <f t="shared" si="13"/>
        <v>2.4</v>
      </c>
    </row>
    <row r="49" spans="1:15" ht="12" customHeight="1">
      <c r="A49" s="39" t="s">
        <v>76</v>
      </c>
      <c r="B49" s="40" t="s">
        <v>77</v>
      </c>
      <c r="C49" s="14">
        <v>2.4</v>
      </c>
      <c r="D49" s="14"/>
      <c r="E49" s="14">
        <f>SUM(C49:D49)</f>
        <v>2.4</v>
      </c>
      <c r="F49" s="14"/>
      <c r="G49" s="14">
        <f>SUM(E49:F49)</f>
        <v>2.4</v>
      </c>
      <c r="H49" s="14"/>
      <c r="I49" s="14">
        <f>SUM(G49:H49)</f>
        <v>2.4</v>
      </c>
      <c r="J49" s="14"/>
      <c r="K49" s="14">
        <f>SUM(I49:J49)</f>
        <v>2.4</v>
      </c>
      <c r="L49" s="14"/>
      <c r="M49" s="14">
        <f>SUM(K49:L49)</f>
        <v>2.4</v>
      </c>
      <c r="N49" s="14"/>
      <c r="O49" s="14">
        <f>SUM(M49:N49)</f>
        <v>2.4</v>
      </c>
    </row>
    <row r="50" spans="1:15" ht="24.75" customHeight="1">
      <c r="A50" s="37" t="s">
        <v>78</v>
      </c>
      <c r="B50" s="38" t="s">
        <v>79</v>
      </c>
      <c r="C50" s="11">
        <f aca="true" t="shared" si="14" ref="C50:O50">SUM(C51,C53)</f>
        <v>4</v>
      </c>
      <c r="D50" s="11">
        <f t="shared" si="14"/>
        <v>0</v>
      </c>
      <c r="E50" s="11">
        <f t="shared" si="14"/>
        <v>4</v>
      </c>
      <c r="F50" s="11">
        <f t="shared" si="14"/>
        <v>0</v>
      </c>
      <c r="G50" s="11">
        <f t="shared" si="14"/>
        <v>4</v>
      </c>
      <c r="H50" s="11">
        <f t="shared" si="14"/>
        <v>0</v>
      </c>
      <c r="I50" s="11">
        <f t="shared" si="14"/>
        <v>4</v>
      </c>
      <c r="J50" s="11">
        <f t="shared" si="14"/>
        <v>0</v>
      </c>
      <c r="K50" s="11">
        <f t="shared" si="14"/>
        <v>4</v>
      </c>
      <c r="L50" s="11">
        <f t="shared" si="14"/>
        <v>0</v>
      </c>
      <c r="M50" s="11">
        <f t="shared" si="14"/>
        <v>4</v>
      </c>
      <c r="N50" s="11">
        <f t="shared" si="14"/>
        <v>0</v>
      </c>
      <c r="O50" s="11">
        <f t="shared" si="14"/>
        <v>4</v>
      </c>
    </row>
    <row r="51" spans="1:15" ht="38.25" customHeight="1">
      <c r="A51" s="39" t="s">
        <v>80</v>
      </c>
      <c r="B51" s="40" t="s">
        <v>81</v>
      </c>
      <c r="C51" s="14">
        <f aca="true" t="shared" si="15" ref="C51:O51">SUM(C52)</f>
        <v>2</v>
      </c>
      <c r="D51" s="14">
        <f t="shared" si="15"/>
        <v>0</v>
      </c>
      <c r="E51" s="14">
        <f t="shared" si="15"/>
        <v>2</v>
      </c>
      <c r="F51" s="14">
        <f t="shared" si="15"/>
        <v>0</v>
      </c>
      <c r="G51" s="14">
        <f t="shared" si="15"/>
        <v>2</v>
      </c>
      <c r="H51" s="14">
        <f t="shared" si="15"/>
        <v>0</v>
      </c>
      <c r="I51" s="14">
        <f t="shared" si="15"/>
        <v>2</v>
      </c>
      <c r="J51" s="14">
        <f t="shared" si="15"/>
        <v>0</v>
      </c>
      <c r="K51" s="14">
        <f t="shared" si="15"/>
        <v>2</v>
      </c>
      <c r="L51" s="14">
        <f t="shared" si="15"/>
        <v>0</v>
      </c>
      <c r="M51" s="14">
        <f t="shared" si="15"/>
        <v>2</v>
      </c>
      <c r="N51" s="14">
        <f t="shared" si="15"/>
        <v>0</v>
      </c>
      <c r="O51" s="14">
        <f t="shared" si="15"/>
        <v>2</v>
      </c>
    </row>
    <row r="52" spans="1:15" ht="49.5" customHeight="1">
      <c r="A52" s="41" t="s">
        <v>82</v>
      </c>
      <c r="B52" s="42" t="s">
        <v>83</v>
      </c>
      <c r="C52" s="17">
        <v>2</v>
      </c>
      <c r="D52" s="17"/>
      <c r="E52" s="17">
        <f>SUM(C52:D52)</f>
        <v>2</v>
      </c>
      <c r="F52" s="17"/>
      <c r="G52" s="17">
        <f>SUM(E52:F52)</f>
        <v>2</v>
      </c>
      <c r="H52" s="17"/>
      <c r="I52" s="17">
        <f>SUM(G52:H52)</f>
        <v>2</v>
      </c>
      <c r="J52" s="17"/>
      <c r="K52" s="17">
        <f>SUM(I52:J52)</f>
        <v>2</v>
      </c>
      <c r="L52" s="17"/>
      <c r="M52" s="17">
        <f>SUM(K52:L52)</f>
        <v>2</v>
      </c>
      <c r="N52" s="17"/>
      <c r="O52" s="17">
        <f>SUM(M52:N52)</f>
        <v>2</v>
      </c>
    </row>
    <row r="53" spans="1:15" ht="12" customHeight="1">
      <c r="A53" s="39" t="s">
        <v>84</v>
      </c>
      <c r="B53" s="40" t="s">
        <v>85</v>
      </c>
      <c r="C53" s="14">
        <f aca="true" t="shared" si="16" ref="C53:O53">SUM(C54)</f>
        <v>2</v>
      </c>
      <c r="D53" s="14">
        <f t="shared" si="16"/>
        <v>0</v>
      </c>
      <c r="E53" s="14">
        <f t="shared" si="16"/>
        <v>2</v>
      </c>
      <c r="F53" s="14">
        <f t="shared" si="16"/>
        <v>0</v>
      </c>
      <c r="G53" s="14">
        <f t="shared" si="16"/>
        <v>2</v>
      </c>
      <c r="H53" s="14">
        <f t="shared" si="16"/>
        <v>0</v>
      </c>
      <c r="I53" s="14">
        <f t="shared" si="16"/>
        <v>2</v>
      </c>
      <c r="J53" s="14">
        <f t="shared" si="16"/>
        <v>0</v>
      </c>
      <c r="K53" s="14">
        <f t="shared" si="16"/>
        <v>2</v>
      </c>
      <c r="L53" s="14">
        <f t="shared" si="16"/>
        <v>0</v>
      </c>
      <c r="M53" s="14">
        <f t="shared" si="16"/>
        <v>2</v>
      </c>
      <c r="N53" s="14">
        <f t="shared" si="16"/>
        <v>0</v>
      </c>
      <c r="O53" s="14">
        <f t="shared" si="16"/>
        <v>2</v>
      </c>
    </row>
    <row r="54" spans="1:15" ht="24" customHeight="1">
      <c r="A54" s="41" t="s">
        <v>86</v>
      </c>
      <c r="B54" s="42" t="s">
        <v>87</v>
      </c>
      <c r="C54" s="17">
        <v>2</v>
      </c>
      <c r="D54" s="17"/>
      <c r="E54" s="17">
        <f>SUM(C54:D54)</f>
        <v>2</v>
      </c>
      <c r="F54" s="17"/>
      <c r="G54" s="17">
        <f>SUM(E54:F54)</f>
        <v>2</v>
      </c>
      <c r="H54" s="17"/>
      <c r="I54" s="17">
        <f>SUM(G54:H54)</f>
        <v>2</v>
      </c>
      <c r="J54" s="17"/>
      <c r="K54" s="17">
        <f>SUM(I54:J54)</f>
        <v>2</v>
      </c>
      <c r="L54" s="17"/>
      <c r="M54" s="17">
        <f>SUM(K54:L54)</f>
        <v>2</v>
      </c>
      <c r="N54" s="17"/>
      <c r="O54" s="17">
        <f>SUM(M54:N54)</f>
        <v>2</v>
      </c>
    </row>
    <row r="55" spans="1:15" ht="43.5" customHeight="1">
      <c r="A55" s="23" t="s">
        <v>88</v>
      </c>
      <c r="B55" s="5" t="s">
        <v>89</v>
      </c>
      <c r="C55" s="8">
        <f aca="true" t="shared" si="17" ref="C55:O55">SUM(C56,C61)</f>
        <v>900</v>
      </c>
      <c r="D55" s="8">
        <f t="shared" si="17"/>
        <v>0</v>
      </c>
      <c r="E55" s="8">
        <f t="shared" si="17"/>
        <v>900</v>
      </c>
      <c r="F55" s="8">
        <f t="shared" si="17"/>
        <v>0</v>
      </c>
      <c r="G55" s="8">
        <f t="shared" si="17"/>
        <v>900</v>
      </c>
      <c r="H55" s="8">
        <f t="shared" si="17"/>
        <v>0</v>
      </c>
      <c r="I55" s="8">
        <f t="shared" si="17"/>
        <v>900</v>
      </c>
      <c r="J55" s="8">
        <f t="shared" si="17"/>
        <v>0</v>
      </c>
      <c r="K55" s="8">
        <f t="shared" si="17"/>
        <v>900</v>
      </c>
      <c r="L55" s="8">
        <f t="shared" si="17"/>
        <v>0</v>
      </c>
      <c r="M55" s="8">
        <f t="shared" si="17"/>
        <v>900</v>
      </c>
      <c r="N55" s="8">
        <f t="shared" si="17"/>
        <v>579.3</v>
      </c>
      <c r="O55" s="8">
        <f t="shared" si="17"/>
        <v>1479.3</v>
      </c>
    </row>
    <row r="56" spans="1:15" ht="72" customHeight="1">
      <c r="A56" s="43" t="s">
        <v>90</v>
      </c>
      <c r="B56" s="31" t="s">
        <v>91</v>
      </c>
      <c r="C56" s="11">
        <f aca="true" t="shared" si="18" ref="C56:O56">SUM(C57,C59)</f>
        <v>440</v>
      </c>
      <c r="D56" s="11">
        <f t="shared" si="18"/>
        <v>0</v>
      </c>
      <c r="E56" s="11">
        <f t="shared" si="18"/>
        <v>440</v>
      </c>
      <c r="F56" s="11">
        <f t="shared" si="18"/>
        <v>0</v>
      </c>
      <c r="G56" s="11">
        <f t="shared" si="18"/>
        <v>440</v>
      </c>
      <c r="H56" s="11">
        <f t="shared" si="18"/>
        <v>0</v>
      </c>
      <c r="I56" s="11">
        <f t="shared" si="18"/>
        <v>440</v>
      </c>
      <c r="J56" s="11">
        <f t="shared" si="18"/>
        <v>0</v>
      </c>
      <c r="K56" s="11">
        <f t="shared" si="18"/>
        <v>440</v>
      </c>
      <c r="L56" s="11">
        <f t="shared" si="18"/>
        <v>0</v>
      </c>
      <c r="M56" s="11">
        <f t="shared" si="18"/>
        <v>440</v>
      </c>
      <c r="N56" s="11">
        <f t="shared" si="18"/>
        <v>579.3</v>
      </c>
      <c r="O56" s="11">
        <f t="shared" si="18"/>
        <v>1019.3</v>
      </c>
    </row>
    <row r="57" spans="1:15" ht="43.5" customHeight="1">
      <c r="A57" s="44" t="s">
        <v>92</v>
      </c>
      <c r="B57" s="13" t="s">
        <v>93</v>
      </c>
      <c r="C57" s="14">
        <f aca="true" t="shared" si="19" ref="C57:O57">SUM(C58)</f>
        <v>200</v>
      </c>
      <c r="D57" s="14">
        <f t="shared" si="19"/>
        <v>0</v>
      </c>
      <c r="E57" s="14">
        <f t="shared" si="19"/>
        <v>200</v>
      </c>
      <c r="F57" s="14">
        <f t="shared" si="19"/>
        <v>0</v>
      </c>
      <c r="G57" s="14">
        <f t="shared" si="19"/>
        <v>200</v>
      </c>
      <c r="H57" s="14">
        <f t="shared" si="19"/>
        <v>0</v>
      </c>
      <c r="I57" s="14">
        <f t="shared" si="19"/>
        <v>200</v>
      </c>
      <c r="J57" s="14">
        <f t="shared" si="19"/>
        <v>0</v>
      </c>
      <c r="K57" s="14">
        <f t="shared" si="19"/>
        <v>200</v>
      </c>
      <c r="L57" s="14">
        <f t="shared" si="19"/>
        <v>0</v>
      </c>
      <c r="M57" s="14">
        <f t="shared" si="19"/>
        <v>200</v>
      </c>
      <c r="N57" s="14">
        <f t="shared" si="19"/>
        <v>579.3</v>
      </c>
      <c r="O57" s="14">
        <f t="shared" si="19"/>
        <v>779.3</v>
      </c>
    </row>
    <row r="58" spans="1:15" ht="57.75" customHeight="1">
      <c r="A58" s="26" t="s">
        <v>94</v>
      </c>
      <c r="B58" s="16" t="s">
        <v>95</v>
      </c>
      <c r="C58" s="17">
        <v>200</v>
      </c>
      <c r="D58" s="17"/>
      <c r="E58" s="17">
        <f>SUM(C58:D58)</f>
        <v>200</v>
      </c>
      <c r="F58" s="17"/>
      <c r="G58" s="17">
        <f>SUM(E58:F58)</f>
        <v>200</v>
      </c>
      <c r="H58" s="17"/>
      <c r="I58" s="17">
        <f>SUM(G58:H58)</f>
        <v>200</v>
      </c>
      <c r="J58" s="17"/>
      <c r="K58" s="17">
        <f>SUM(I58:J58)</f>
        <v>200</v>
      </c>
      <c r="L58" s="17"/>
      <c r="M58" s="17">
        <f>SUM(K58:L58)</f>
        <v>200</v>
      </c>
      <c r="N58" s="17">
        <v>579.3</v>
      </c>
      <c r="O58" s="17">
        <f>SUM(M58:N58)</f>
        <v>779.3</v>
      </c>
    </row>
    <row r="59" spans="1:15" ht="59.25" customHeight="1">
      <c r="A59" s="44" t="s">
        <v>96</v>
      </c>
      <c r="B59" s="13" t="s">
        <v>97</v>
      </c>
      <c r="C59" s="14">
        <f aca="true" t="shared" si="20" ref="C59:O59">SUM(C60)</f>
        <v>240</v>
      </c>
      <c r="D59" s="14">
        <f t="shared" si="20"/>
        <v>0</v>
      </c>
      <c r="E59" s="14">
        <f t="shared" si="20"/>
        <v>240</v>
      </c>
      <c r="F59" s="14">
        <f t="shared" si="20"/>
        <v>0</v>
      </c>
      <c r="G59" s="14">
        <f t="shared" si="20"/>
        <v>240</v>
      </c>
      <c r="H59" s="14">
        <f t="shared" si="20"/>
        <v>0</v>
      </c>
      <c r="I59" s="14">
        <f t="shared" si="20"/>
        <v>240</v>
      </c>
      <c r="J59" s="14">
        <f t="shared" si="20"/>
        <v>0</v>
      </c>
      <c r="K59" s="14">
        <f t="shared" si="20"/>
        <v>240</v>
      </c>
      <c r="L59" s="14">
        <f t="shared" si="20"/>
        <v>0</v>
      </c>
      <c r="M59" s="14">
        <f t="shared" si="20"/>
        <v>240</v>
      </c>
      <c r="N59" s="14">
        <f t="shared" si="20"/>
        <v>0</v>
      </c>
      <c r="O59" s="14">
        <f t="shared" si="20"/>
        <v>240</v>
      </c>
    </row>
    <row r="60" spans="1:15" ht="58.5" customHeight="1">
      <c r="A60" s="26" t="s">
        <v>98</v>
      </c>
      <c r="B60" s="16" t="s">
        <v>99</v>
      </c>
      <c r="C60" s="17">
        <v>240</v>
      </c>
      <c r="D60" s="17"/>
      <c r="E60" s="17">
        <f>SUM(C60:D60)</f>
        <v>240</v>
      </c>
      <c r="F60" s="17"/>
      <c r="G60" s="17">
        <f>SUM(E60:F60)</f>
        <v>240</v>
      </c>
      <c r="H60" s="17"/>
      <c r="I60" s="17">
        <f>SUM(G60:H60)</f>
        <v>240</v>
      </c>
      <c r="J60" s="17"/>
      <c r="K60" s="17">
        <f>SUM(I60:J60)</f>
        <v>240</v>
      </c>
      <c r="L60" s="17"/>
      <c r="M60" s="17">
        <f>SUM(K60:L60)</f>
        <v>240</v>
      </c>
      <c r="N60" s="17"/>
      <c r="O60" s="17">
        <f>SUM(M60:N60)</f>
        <v>240</v>
      </c>
    </row>
    <row r="61" spans="1:15" ht="74.25" customHeight="1">
      <c r="A61" s="43" t="s">
        <v>100</v>
      </c>
      <c r="B61" s="45" t="s">
        <v>101</v>
      </c>
      <c r="C61" s="11">
        <f aca="true" t="shared" si="21" ref="C61:O62">SUM(C62)</f>
        <v>460</v>
      </c>
      <c r="D61" s="11">
        <f t="shared" si="21"/>
        <v>0</v>
      </c>
      <c r="E61" s="11">
        <f t="shared" si="21"/>
        <v>460</v>
      </c>
      <c r="F61" s="11">
        <f t="shared" si="21"/>
        <v>0</v>
      </c>
      <c r="G61" s="11">
        <f t="shared" si="21"/>
        <v>460</v>
      </c>
      <c r="H61" s="11">
        <f t="shared" si="21"/>
        <v>0</v>
      </c>
      <c r="I61" s="11">
        <f t="shared" si="21"/>
        <v>460</v>
      </c>
      <c r="J61" s="11">
        <f t="shared" si="21"/>
        <v>0</v>
      </c>
      <c r="K61" s="11">
        <f t="shared" si="21"/>
        <v>460</v>
      </c>
      <c r="L61" s="11">
        <f t="shared" si="21"/>
        <v>0</v>
      </c>
      <c r="M61" s="11">
        <f t="shared" si="21"/>
        <v>460</v>
      </c>
      <c r="N61" s="11">
        <f t="shared" si="21"/>
        <v>0</v>
      </c>
      <c r="O61" s="11">
        <f t="shared" si="21"/>
        <v>460</v>
      </c>
    </row>
    <row r="62" spans="1:15" ht="60" customHeight="1">
      <c r="A62" s="44" t="s">
        <v>102</v>
      </c>
      <c r="B62" s="46" t="s">
        <v>103</v>
      </c>
      <c r="C62" s="14">
        <f t="shared" si="21"/>
        <v>460</v>
      </c>
      <c r="D62" s="14">
        <f t="shared" si="21"/>
        <v>0</v>
      </c>
      <c r="E62" s="14">
        <f t="shared" si="21"/>
        <v>460</v>
      </c>
      <c r="F62" s="14">
        <f t="shared" si="21"/>
        <v>0</v>
      </c>
      <c r="G62" s="14">
        <f t="shared" si="21"/>
        <v>460</v>
      </c>
      <c r="H62" s="14">
        <f t="shared" si="21"/>
        <v>0</v>
      </c>
      <c r="I62" s="14">
        <f t="shared" si="21"/>
        <v>460</v>
      </c>
      <c r="J62" s="14">
        <f t="shared" si="21"/>
        <v>0</v>
      </c>
      <c r="K62" s="14">
        <f t="shared" si="21"/>
        <v>460</v>
      </c>
      <c r="L62" s="14">
        <f t="shared" si="21"/>
        <v>0</v>
      </c>
      <c r="M62" s="14">
        <f t="shared" si="21"/>
        <v>460</v>
      </c>
      <c r="N62" s="14">
        <f t="shared" si="21"/>
        <v>0</v>
      </c>
      <c r="O62" s="14">
        <f t="shared" si="21"/>
        <v>460</v>
      </c>
    </row>
    <row r="63" spans="1:15" ht="60.75" customHeight="1">
      <c r="A63" s="26" t="s">
        <v>104</v>
      </c>
      <c r="B63" s="27" t="s">
        <v>105</v>
      </c>
      <c r="C63" s="17">
        <v>460</v>
      </c>
      <c r="D63" s="17"/>
      <c r="E63" s="17">
        <f>SUM(C63:D63)</f>
        <v>460</v>
      </c>
      <c r="F63" s="17"/>
      <c r="G63" s="17">
        <f>SUM(E63:F63)</f>
        <v>460</v>
      </c>
      <c r="H63" s="17"/>
      <c r="I63" s="17">
        <f>SUM(G63:H63)</f>
        <v>460</v>
      </c>
      <c r="J63" s="17"/>
      <c r="K63" s="17">
        <f>SUM(I63:J63)</f>
        <v>460</v>
      </c>
      <c r="L63" s="17"/>
      <c r="M63" s="17">
        <f>SUM(K63:L63)</f>
        <v>460</v>
      </c>
      <c r="N63" s="17"/>
      <c r="O63" s="17">
        <f>SUM(M63:N63)</f>
        <v>460</v>
      </c>
    </row>
    <row r="64" spans="1:15" ht="29.25" customHeight="1">
      <c r="A64" s="23" t="s">
        <v>106</v>
      </c>
      <c r="B64" s="5" t="s">
        <v>107</v>
      </c>
      <c r="C64" s="8">
        <f aca="true" t="shared" si="22" ref="C64:O64">SUM(C65)</f>
        <v>0</v>
      </c>
      <c r="D64" s="8">
        <f t="shared" si="22"/>
        <v>217.8</v>
      </c>
      <c r="E64" s="8">
        <f t="shared" si="22"/>
        <v>217.8</v>
      </c>
      <c r="F64" s="8">
        <f t="shared" si="22"/>
        <v>0</v>
      </c>
      <c r="G64" s="8">
        <f t="shared" si="22"/>
        <v>217.8</v>
      </c>
      <c r="H64" s="8">
        <f t="shared" si="22"/>
        <v>0</v>
      </c>
      <c r="I64" s="8">
        <f t="shared" si="22"/>
        <v>217.8</v>
      </c>
      <c r="J64" s="8">
        <f t="shared" si="22"/>
        <v>0</v>
      </c>
      <c r="K64" s="8">
        <f t="shared" si="22"/>
        <v>217.8</v>
      </c>
      <c r="L64" s="8">
        <f t="shared" si="22"/>
        <v>0</v>
      </c>
      <c r="M64" s="8">
        <f t="shared" si="22"/>
        <v>217.8</v>
      </c>
      <c r="N64" s="8">
        <f t="shared" si="22"/>
        <v>0</v>
      </c>
      <c r="O64" s="8">
        <f t="shared" si="22"/>
        <v>217.8</v>
      </c>
    </row>
    <row r="65" spans="1:15" ht="17.25" customHeight="1">
      <c r="A65" s="24" t="s">
        <v>108</v>
      </c>
      <c r="B65" s="31" t="s">
        <v>109</v>
      </c>
      <c r="C65" s="11">
        <f aca="true" t="shared" si="23" ref="C65:O65">SUM(C66:C70)</f>
        <v>0</v>
      </c>
      <c r="D65" s="11">
        <f t="shared" si="23"/>
        <v>217.8</v>
      </c>
      <c r="E65" s="11">
        <f t="shared" si="23"/>
        <v>217.8</v>
      </c>
      <c r="F65" s="11">
        <f t="shared" si="23"/>
        <v>0</v>
      </c>
      <c r="G65" s="11">
        <f t="shared" si="23"/>
        <v>217.8</v>
      </c>
      <c r="H65" s="11">
        <f t="shared" si="23"/>
        <v>0</v>
      </c>
      <c r="I65" s="11">
        <f t="shared" si="23"/>
        <v>217.8</v>
      </c>
      <c r="J65" s="11">
        <f t="shared" si="23"/>
        <v>0</v>
      </c>
      <c r="K65" s="11">
        <f t="shared" si="23"/>
        <v>217.8</v>
      </c>
      <c r="L65" s="11">
        <f t="shared" si="23"/>
        <v>0</v>
      </c>
      <c r="M65" s="11">
        <f t="shared" si="23"/>
        <v>217.8</v>
      </c>
      <c r="N65" s="11">
        <f t="shared" si="23"/>
        <v>0</v>
      </c>
      <c r="O65" s="11">
        <f t="shared" si="23"/>
        <v>217.8</v>
      </c>
    </row>
    <row r="66" spans="1:15" ht="26.25" customHeight="1">
      <c r="A66" s="47" t="s">
        <v>110</v>
      </c>
      <c r="B66" s="16" t="s">
        <v>111</v>
      </c>
      <c r="C66" s="17"/>
      <c r="D66" s="17"/>
      <c r="E66" s="17">
        <f>SUM(C66:D66)</f>
        <v>0</v>
      </c>
      <c r="F66" s="48">
        <v>43.56</v>
      </c>
      <c r="G66" s="48">
        <f>SUM(E66:F66)</f>
        <v>43.56</v>
      </c>
      <c r="H66" s="48"/>
      <c r="I66" s="48">
        <f>SUM(G66:H66)</f>
        <v>43.56</v>
      </c>
      <c r="J66" s="48"/>
      <c r="K66" s="48">
        <f>SUM(I66:J66)</f>
        <v>43.56</v>
      </c>
      <c r="L66" s="48"/>
      <c r="M66" s="48">
        <f>SUM(K66:L66)</f>
        <v>43.56</v>
      </c>
      <c r="N66" s="48"/>
      <c r="O66" s="48">
        <f>SUM(M66:N66)</f>
        <v>43.56</v>
      </c>
    </row>
    <row r="67" spans="1:15" ht="24.75" customHeight="1">
      <c r="A67" s="47" t="s">
        <v>112</v>
      </c>
      <c r="B67" s="16" t="s">
        <v>113</v>
      </c>
      <c r="C67" s="17"/>
      <c r="D67" s="17"/>
      <c r="E67" s="17">
        <f>SUM(C67:D67)</f>
        <v>0</v>
      </c>
      <c r="F67" s="48">
        <v>10.89</v>
      </c>
      <c r="G67" s="48">
        <f>SUM(E67:F67)</f>
        <v>10.89</v>
      </c>
      <c r="H67" s="48"/>
      <c r="I67" s="48">
        <f>SUM(G67:H67)</f>
        <v>10.89</v>
      </c>
      <c r="J67" s="48"/>
      <c r="K67" s="48">
        <f>SUM(I67:J67)</f>
        <v>10.89</v>
      </c>
      <c r="L67" s="48"/>
      <c r="M67" s="48">
        <f>SUM(K67:L67)</f>
        <v>10.89</v>
      </c>
      <c r="N67" s="48"/>
      <c r="O67" s="48">
        <f>SUM(M67:N67)</f>
        <v>10.89</v>
      </c>
    </row>
    <row r="68" spans="1:15" ht="22.5" customHeight="1">
      <c r="A68" s="47" t="s">
        <v>114</v>
      </c>
      <c r="B68" s="16" t="s">
        <v>115</v>
      </c>
      <c r="C68" s="17"/>
      <c r="D68" s="17"/>
      <c r="E68" s="17">
        <f>SUM(C68:D68)</f>
        <v>0</v>
      </c>
      <c r="F68" s="48">
        <v>65.34</v>
      </c>
      <c r="G68" s="48">
        <f>SUM(E68:F68)</f>
        <v>65.34</v>
      </c>
      <c r="H68" s="48"/>
      <c r="I68" s="48">
        <f>SUM(G68:H68)</f>
        <v>65.34</v>
      </c>
      <c r="J68" s="48"/>
      <c r="K68" s="48">
        <f>SUM(I68:J68)</f>
        <v>65.34</v>
      </c>
      <c r="L68" s="48"/>
      <c r="M68" s="48">
        <f>SUM(K68:L68)</f>
        <v>65.34</v>
      </c>
      <c r="N68" s="48"/>
      <c r="O68" s="48">
        <f>SUM(M68:N68)</f>
        <v>65.34</v>
      </c>
    </row>
    <row r="69" spans="1:15" ht="24.75" customHeight="1">
      <c r="A69" s="47" t="s">
        <v>116</v>
      </c>
      <c r="B69" s="16" t="s">
        <v>117</v>
      </c>
      <c r="C69" s="17"/>
      <c r="D69" s="17"/>
      <c r="E69" s="17">
        <f>SUM(C69:D69)</f>
        <v>0</v>
      </c>
      <c r="F69" s="48">
        <v>98.01</v>
      </c>
      <c r="G69" s="48">
        <f>SUM(E69:F69)</f>
        <v>98.01</v>
      </c>
      <c r="H69" s="48"/>
      <c r="I69" s="48">
        <f>SUM(G69:H69)</f>
        <v>98.01</v>
      </c>
      <c r="J69" s="48"/>
      <c r="K69" s="48">
        <f>SUM(I69:J69)</f>
        <v>98.01</v>
      </c>
      <c r="L69" s="48"/>
      <c r="M69" s="48">
        <f>SUM(K69:L69)</f>
        <v>98.01</v>
      </c>
      <c r="N69" s="48"/>
      <c r="O69" s="48">
        <f>SUM(M69:N69)</f>
        <v>98.01</v>
      </c>
    </row>
    <row r="70" spans="1:15" ht="27" customHeight="1">
      <c r="A70" s="49" t="s">
        <v>118</v>
      </c>
      <c r="B70" s="16" t="s">
        <v>119</v>
      </c>
      <c r="C70" s="17"/>
      <c r="D70" s="17">
        <v>217.8</v>
      </c>
      <c r="E70" s="17">
        <f>SUM(C70:D70)</f>
        <v>217.8</v>
      </c>
      <c r="F70" s="48">
        <v>-217.8</v>
      </c>
      <c r="G70" s="48">
        <f>SUM(E70:F70)</f>
        <v>0</v>
      </c>
      <c r="H70" s="48"/>
      <c r="I70" s="48">
        <f>SUM(G70:H70)</f>
        <v>0</v>
      </c>
      <c r="J70" s="48"/>
      <c r="K70" s="48">
        <f>SUM(I70:J70)</f>
        <v>0</v>
      </c>
      <c r="L70" s="48"/>
      <c r="M70" s="48">
        <f>SUM(K70:L70)</f>
        <v>0</v>
      </c>
      <c r="N70" s="48"/>
      <c r="O70" s="48">
        <f>SUM(M70:N70)</f>
        <v>0</v>
      </c>
    </row>
    <row r="71" spans="1:15" ht="33" customHeight="1">
      <c r="A71" s="50" t="s">
        <v>120</v>
      </c>
      <c r="B71" s="5" t="s">
        <v>121</v>
      </c>
      <c r="C71" s="8">
        <f aca="true" t="shared" si="24" ref="C71:O73">SUM(C72)</f>
        <v>4805.9</v>
      </c>
      <c r="D71" s="8">
        <f t="shared" si="24"/>
        <v>0</v>
      </c>
      <c r="E71" s="8">
        <f t="shared" si="24"/>
        <v>4805.9</v>
      </c>
      <c r="F71" s="8">
        <f t="shared" si="24"/>
        <v>0</v>
      </c>
      <c r="G71" s="8">
        <f t="shared" si="24"/>
        <v>4805.9</v>
      </c>
      <c r="H71" s="8">
        <f t="shared" si="24"/>
        <v>0</v>
      </c>
      <c r="I71" s="8">
        <f t="shared" si="24"/>
        <v>4805.9</v>
      </c>
      <c r="J71" s="8">
        <f t="shared" si="24"/>
        <v>0</v>
      </c>
      <c r="K71" s="8">
        <f t="shared" si="24"/>
        <v>4805.9</v>
      </c>
      <c r="L71" s="8">
        <f t="shared" si="24"/>
        <v>0</v>
      </c>
      <c r="M71" s="8">
        <f t="shared" si="24"/>
        <v>4805.9</v>
      </c>
      <c r="N71" s="8">
        <f t="shared" si="24"/>
        <v>0</v>
      </c>
      <c r="O71" s="8">
        <f t="shared" si="24"/>
        <v>4805.9</v>
      </c>
    </row>
    <row r="72" spans="1:15" ht="17.25" customHeight="1">
      <c r="A72" s="51" t="s">
        <v>122</v>
      </c>
      <c r="B72" s="31" t="s">
        <v>123</v>
      </c>
      <c r="C72" s="11">
        <f t="shared" si="24"/>
        <v>4805.9</v>
      </c>
      <c r="D72" s="11">
        <f t="shared" si="24"/>
        <v>0</v>
      </c>
      <c r="E72" s="11">
        <f t="shared" si="24"/>
        <v>4805.9</v>
      </c>
      <c r="F72" s="11">
        <f t="shared" si="24"/>
        <v>0</v>
      </c>
      <c r="G72" s="11">
        <f t="shared" si="24"/>
        <v>4805.9</v>
      </c>
      <c r="H72" s="11">
        <f t="shared" si="24"/>
        <v>0</v>
      </c>
      <c r="I72" s="11">
        <f t="shared" si="24"/>
        <v>4805.9</v>
      </c>
      <c r="J72" s="11">
        <f t="shared" si="24"/>
        <v>0</v>
      </c>
      <c r="K72" s="11">
        <f t="shared" si="24"/>
        <v>4805.9</v>
      </c>
      <c r="L72" s="11">
        <f t="shared" si="24"/>
        <v>0</v>
      </c>
      <c r="M72" s="11">
        <f t="shared" si="24"/>
        <v>4805.9</v>
      </c>
      <c r="N72" s="11">
        <f t="shared" si="24"/>
        <v>0</v>
      </c>
      <c r="O72" s="11">
        <f t="shared" si="24"/>
        <v>4805.9</v>
      </c>
    </row>
    <row r="73" spans="1:15" ht="18.75" customHeight="1">
      <c r="A73" s="52" t="s">
        <v>124</v>
      </c>
      <c r="B73" s="13" t="s">
        <v>125</v>
      </c>
      <c r="C73" s="14">
        <f t="shared" si="24"/>
        <v>4805.9</v>
      </c>
      <c r="D73" s="14">
        <f t="shared" si="24"/>
        <v>0</v>
      </c>
      <c r="E73" s="14">
        <f t="shared" si="24"/>
        <v>4805.9</v>
      </c>
      <c r="F73" s="14">
        <f t="shared" si="24"/>
        <v>0</v>
      </c>
      <c r="G73" s="14">
        <f t="shared" si="24"/>
        <v>4805.9</v>
      </c>
      <c r="H73" s="14">
        <f t="shared" si="24"/>
        <v>0</v>
      </c>
      <c r="I73" s="14">
        <f t="shared" si="24"/>
        <v>4805.9</v>
      </c>
      <c r="J73" s="14">
        <f t="shared" si="24"/>
        <v>0</v>
      </c>
      <c r="K73" s="14">
        <f t="shared" si="24"/>
        <v>4805.9</v>
      </c>
      <c r="L73" s="14">
        <f t="shared" si="24"/>
        <v>0</v>
      </c>
      <c r="M73" s="14">
        <f t="shared" si="24"/>
        <v>4805.9</v>
      </c>
      <c r="N73" s="14">
        <f t="shared" si="24"/>
        <v>0</v>
      </c>
      <c r="O73" s="14">
        <f t="shared" si="24"/>
        <v>4805.9</v>
      </c>
    </row>
    <row r="74" spans="1:15" ht="25.5" customHeight="1">
      <c r="A74" s="33" t="s">
        <v>126</v>
      </c>
      <c r="B74" s="16" t="s">
        <v>127</v>
      </c>
      <c r="C74" s="17">
        <v>4805.9</v>
      </c>
      <c r="D74" s="17"/>
      <c r="E74" s="17">
        <f>SUM(C74:D74)</f>
        <v>4805.9</v>
      </c>
      <c r="F74" s="17"/>
      <c r="G74" s="17">
        <f>SUM(E74:F74)</f>
        <v>4805.9</v>
      </c>
      <c r="H74" s="17"/>
      <c r="I74" s="17">
        <f>SUM(G74:H74)</f>
        <v>4805.9</v>
      </c>
      <c r="J74" s="17"/>
      <c r="K74" s="17">
        <f>SUM(I74:J74)</f>
        <v>4805.9</v>
      </c>
      <c r="L74" s="17"/>
      <c r="M74" s="17">
        <f>SUM(K74:L74)</f>
        <v>4805.9</v>
      </c>
      <c r="N74" s="17"/>
      <c r="O74" s="17">
        <f>SUM(M74:N74)</f>
        <v>4805.9</v>
      </c>
    </row>
    <row r="75" spans="1:15" ht="28.5" customHeight="1">
      <c r="A75" s="23" t="s">
        <v>128</v>
      </c>
      <c r="B75" s="5" t="s">
        <v>129</v>
      </c>
      <c r="C75" s="8">
        <f aca="true" t="shared" si="25" ref="C75:O75">SUM(C76,C79)</f>
        <v>130</v>
      </c>
      <c r="D75" s="8">
        <f t="shared" si="25"/>
        <v>0</v>
      </c>
      <c r="E75" s="8">
        <f t="shared" si="25"/>
        <v>130</v>
      </c>
      <c r="F75" s="8">
        <f t="shared" si="25"/>
        <v>0</v>
      </c>
      <c r="G75" s="8">
        <f t="shared" si="25"/>
        <v>130</v>
      </c>
      <c r="H75" s="8">
        <f t="shared" si="25"/>
        <v>100</v>
      </c>
      <c r="I75" s="8">
        <f t="shared" si="25"/>
        <v>230</v>
      </c>
      <c r="J75" s="8">
        <f t="shared" si="25"/>
        <v>35.6</v>
      </c>
      <c r="K75" s="8">
        <f t="shared" si="25"/>
        <v>265.6</v>
      </c>
      <c r="L75" s="8">
        <f t="shared" si="25"/>
        <v>26.5</v>
      </c>
      <c r="M75" s="8">
        <f t="shared" si="25"/>
        <v>292.1</v>
      </c>
      <c r="N75" s="8">
        <f t="shared" si="25"/>
        <v>486.7</v>
      </c>
      <c r="O75" s="8">
        <f t="shared" si="25"/>
        <v>778.8</v>
      </c>
    </row>
    <row r="76" spans="1:15" ht="72" customHeight="1">
      <c r="A76" s="43" t="s">
        <v>130</v>
      </c>
      <c r="B76" s="31" t="s">
        <v>131</v>
      </c>
      <c r="C76" s="11">
        <f aca="true" t="shared" si="26" ref="C76:O77">SUM(C77)</f>
        <v>100</v>
      </c>
      <c r="D76" s="11">
        <f t="shared" si="26"/>
        <v>0</v>
      </c>
      <c r="E76" s="11">
        <f t="shared" si="26"/>
        <v>100</v>
      </c>
      <c r="F76" s="11">
        <f t="shared" si="26"/>
        <v>0</v>
      </c>
      <c r="G76" s="11">
        <f t="shared" si="26"/>
        <v>100</v>
      </c>
      <c r="H76" s="11">
        <f t="shared" si="26"/>
        <v>100</v>
      </c>
      <c r="I76" s="11">
        <f t="shared" si="26"/>
        <v>200</v>
      </c>
      <c r="J76" s="11">
        <f t="shared" si="26"/>
        <v>0</v>
      </c>
      <c r="K76" s="11">
        <f t="shared" si="26"/>
        <v>200</v>
      </c>
      <c r="L76" s="11">
        <f t="shared" si="26"/>
        <v>26.5</v>
      </c>
      <c r="M76" s="11">
        <f t="shared" si="26"/>
        <v>226.5</v>
      </c>
      <c r="N76" s="11">
        <f t="shared" si="26"/>
        <v>54</v>
      </c>
      <c r="O76" s="11">
        <f t="shared" si="26"/>
        <v>280.5</v>
      </c>
    </row>
    <row r="77" spans="1:15" ht="68.25" customHeight="1">
      <c r="A77" s="44" t="s">
        <v>132</v>
      </c>
      <c r="B77" s="13" t="s">
        <v>133</v>
      </c>
      <c r="C77" s="14">
        <f t="shared" si="26"/>
        <v>100</v>
      </c>
      <c r="D77" s="14">
        <f t="shared" si="26"/>
        <v>0</v>
      </c>
      <c r="E77" s="14">
        <f t="shared" si="26"/>
        <v>100</v>
      </c>
      <c r="F77" s="14">
        <f t="shared" si="26"/>
        <v>0</v>
      </c>
      <c r="G77" s="14">
        <f t="shared" si="26"/>
        <v>100</v>
      </c>
      <c r="H77" s="14">
        <f t="shared" si="26"/>
        <v>100</v>
      </c>
      <c r="I77" s="14">
        <f t="shared" si="26"/>
        <v>200</v>
      </c>
      <c r="J77" s="14">
        <f t="shared" si="26"/>
        <v>0</v>
      </c>
      <c r="K77" s="14">
        <f t="shared" si="26"/>
        <v>200</v>
      </c>
      <c r="L77" s="14">
        <f t="shared" si="26"/>
        <v>26.5</v>
      </c>
      <c r="M77" s="14">
        <f t="shared" si="26"/>
        <v>226.5</v>
      </c>
      <c r="N77" s="14">
        <f t="shared" si="26"/>
        <v>54</v>
      </c>
      <c r="O77" s="14">
        <f t="shared" si="26"/>
        <v>280.5</v>
      </c>
    </row>
    <row r="78" spans="1:15" ht="68.25" customHeight="1">
      <c r="A78" s="26" t="s">
        <v>134</v>
      </c>
      <c r="B78" s="16" t="s">
        <v>135</v>
      </c>
      <c r="C78" s="17">
        <v>100</v>
      </c>
      <c r="D78" s="17"/>
      <c r="E78" s="17">
        <f>SUM(C78:D78)</f>
        <v>100</v>
      </c>
      <c r="F78" s="17"/>
      <c r="G78" s="17">
        <f>SUM(E78:F78)</f>
        <v>100</v>
      </c>
      <c r="H78" s="17">
        <v>100</v>
      </c>
      <c r="I78" s="17">
        <f>SUM(G78:H78)</f>
        <v>200</v>
      </c>
      <c r="J78" s="17"/>
      <c r="K78" s="17">
        <f>SUM(I78:J78)</f>
        <v>200</v>
      </c>
      <c r="L78" s="17">
        <v>26.5</v>
      </c>
      <c r="M78" s="17">
        <f>SUM(K78:L78)</f>
        <v>226.5</v>
      </c>
      <c r="N78" s="17">
        <v>54</v>
      </c>
      <c r="O78" s="17">
        <f>SUM(M78:N78)</f>
        <v>280.5</v>
      </c>
    </row>
    <row r="79" spans="1:15" ht="51.75" customHeight="1">
      <c r="A79" s="43" t="s">
        <v>136</v>
      </c>
      <c r="B79" s="31" t="s">
        <v>137</v>
      </c>
      <c r="C79" s="11">
        <f aca="true" t="shared" si="27" ref="C79:O80">SUM(C80)</f>
        <v>30</v>
      </c>
      <c r="D79" s="11">
        <f t="shared" si="27"/>
        <v>0</v>
      </c>
      <c r="E79" s="11">
        <f t="shared" si="27"/>
        <v>30</v>
      </c>
      <c r="F79" s="11">
        <f t="shared" si="27"/>
        <v>0</v>
      </c>
      <c r="G79" s="11">
        <f t="shared" si="27"/>
        <v>30</v>
      </c>
      <c r="H79" s="11">
        <f t="shared" si="27"/>
        <v>0</v>
      </c>
      <c r="I79" s="11">
        <f t="shared" si="27"/>
        <v>30</v>
      </c>
      <c r="J79" s="11">
        <f t="shared" si="27"/>
        <v>35.6</v>
      </c>
      <c r="K79" s="11">
        <f t="shared" si="27"/>
        <v>65.6</v>
      </c>
      <c r="L79" s="11">
        <f t="shared" si="27"/>
        <v>0</v>
      </c>
      <c r="M79" s="11">
        <f t="shared" si="27"/>
        <v>65.6</v>
      </c>
      <c r="N79" s="11">
        <f t="shared" si="27"/>
        <v>432.7</v>
      </c>
      <c r="O79" s="11">
        <f t="shared" si="27"/>
        <v>498.29999999999995</v>
      </c>
    </row>
    <row r="80" spans="1:15" ht="25.5" customHeight="1">
      <c r="A80" s="44" t="s">
        <v>138</v>
      </c>
      <c r="B80" s="53" t="s">
        <v>139</v>
      </c>
      <c r="C80" s="14">
        <f t="shared" si="27"/>
        <v>30</v>
      </c>
      <c r="D80" s="14">
        <f t="shared" si="27"/>
        <v>0</v>
      </c>
      <c r="E80" s="14">
        <f t="shared" si="27"/>
        <v>30</v>
      </c>
      <c r="F80" s="14">
        <f t="shared" si="27"/>
        <v>0</v>
      </c>
      <c r="G80" s="14">
        <f t="shared" si="27"/>
        <v>30</v>
      </c>
      <c r="H80" s="14">
        <f t="shared" si="27"/>
        <v>0</v>
      </c>
      <c r="I80" s="14">
        <f t="shared" si="27"/>
        <v>30</v>
      </c>
      <c r="J80" s="14">
        <f t="shared" si="27"/>
        <v>35.6</v>
      </c>
      <c r="K80" s="14">
        <f t="shared" si="27"/>
        <v>65.6</v>
      </c>
      <c r="L80" s="14">
        <f t="shared" si="27"/>
        <v>0</v>
      </c>
      <c r="M80" s="14">
        <f t="shared" si="27"/>
        <v>65.6</v>
      </c>
      <c r="N80" s="14">
        <f t="shared" si="27"/>
        <v>432.7</v>
      </c>
      <c r="O80" s="14">
        <f t="shared" si="27"/>
        <v>498.29999999999995</v>
      </c>
    </row>
    <row r="81" spans="1:15" ht="38.25" customHeight="1">
      <c r="A81" s="26" t="s">
        <v>140</v>
      </c>
      <c r="B81" s="16" t="s">
        <v>141</v>
      </c>
      <c r="C81" s="17">
        <v>30</v>
      </c>
      <c r="D81" s="17"/>
      <c r="E81" s="17">
        <f>SUM(C81:D81)</f>
        <v>30</v>
      </c>
      <c r="F81" s="17"/>
      <c r="G81" s="17">
        <f>SUM(E81:F81)</f>
        <v>30</v>
      </c>
      <c r="H81" s="17"/>
      <c r="I81" s="17">
        <f>SUM(G81:H81)</f>
        <v>30</v>
      </c>
      <c r="J81" s="17">
        <v>35.6</v>
      </c>
      <c r="K81" s="17">
        <f>SUM(I81:J81)</f>
        <v>65.6</v>
      </c>
      <c r="L81" s="17"/>
      <c r="M81" s="17">
        <f>SUM(K81:L81)</f>
        <v>65.6</v>
      </c>
      <c r="N81" s="17">
        <v>432.7</v>
      </c>
      <c r="O81" s="17">
        <f>SUM(M81:N81)</f>
        <v>498.29999999999995</v>
      </c>
    </row>
    <row r="82" spans="1:15" ht="21" customHeight="1">
      <c r="A82" s="23" t="s">
        <v>142</v>
      </c>
      <c r="B82" s="5" t="s">
        <v>143</v>
      </c>
      <c r="C82" s="8">
        <f aca="true" t="shared" si="28" ref="C82:K82">SUM(C83,C85,C89,C90)</f>
        <v>269.2</v>
      </c>
      <c r="D82" s="8">
        <f t="shared" si="28"/>
        <v>0</v>
      </c>
      <c r="E82" s="8">
        <f t="shared" si="28"/>
        <v>269.2</v>
      </c>
      <c r="F82" s="8">
        <f t="shared" si="28"/>
        <v>0</v>
      </c>
      <c r="G82" s="8">
        <f t="shared" si="28"/>
        <v>269.2</v>
      </c>
      <c r="H82" s="8">
        <f t="shared" si="28"/>
        <v>18.3</v>
      </c>
      <c r="I82" s="8">
        <f t="shared" si="28"/>
        <v>287.5</v>
      </c>
      <c r="J82" s="8">
        <f t="shared" si="28"/>
        <v>0</v>
      </c>
      <c r="K82" s="8">
        <f t="shared" si="28"/>
        <v>287.5</v>
      </c>
      <c r="L82" s="8">
        <f>SUM(L83,L85,L87,L89,L90)</f>
        <v>139.8</v>
      </c>
      <c r="M82" s="8">
        <f>SUM(M83,M85,M87,M89,M90)</f>
        <v>427.3</v>
      </c>
      <c r="N82" s="8">
        <f>SUM(N83,N85,N87,N89,N90)</f>
        <v>37.8</v>
      </c>
      <c r="O82" s="8">
        <f>SUM(O83,O85,O87,O89,O90)</f>
        <v>465.1</v>
      </c>
    </row>
    <row r="83" spans="1:15" ht="24.75" customHeight="1">
      <c r="A83" s="24" t="s">
        <v>144</v>
      </c>
      <c r="B83" s="31" t="s">
        <v>145</v>
      </c>
      <c r="C83" s="11">
        <f aca="true" t="shared" si="29" ref="C83:O83">SUM(C84:C84)</f>
        <v>2</v>
      </c>
      <c r="D83" s="11">
        <f t="shared" si="29"/>
        <v>0</v>
      </c>
      <c r="E83" s="11">
        <f t="shared" si="29"/>
        <v>2</v>
      </c>
      <c r="F83" s="11">
        <f t="shared" si="29"/>
        <v>0</v>
      </c>
      <c r="G83" s="11">
        <f t="shared" si="29"/>
        <v>2</v>
      </c>
      <c r="H83" s="11">
        <f t="shared" si="29"/>
        <v>0</v>
      </c>
      <c r="I83" s="11">
        <f t="shared" si="29"/>
        <v>2</v>
      </c>
      <c r="J83" s="11">
        <f t="shared" si="29"/>
        <v>0</v>
      </c>
      <c r="K83" s="11">
        <f t="shared" si="29"/>
        <v>2</v>
      </c>
      <c r="L83" s="11">
        <f t="shared" si="29"/>
        <v>0</v>
      </c>
      <c r="M83" s="11">
        <f t="shared" si="29"/>
        <v>2</v>
      </c>
      <c r="N83" s="11">
        <f t="shared" si="29"/>
        <v>0</v>
      </c>
      <c r="O83" s="11">
        <f t="shared" si="29"/>
        <v>2</v>
      </c>
    </row>
    <row r="84" spans="1:15" ht="47.25" customHeight="1">
      <c r="A84" s="26" t="s">
        <v>146</v>
      </c>
      <c r="B84" s="27" t="s">
        <v>147</v>
      </c>
      <c r="C84" s="17">
        <v>2</v>
      </c>
      <c r="D84" s="17"/>
      <c r="E84" s="17">
        <f>SUM(C84:D84)</f>
        <v>2</v>
      </c>
      <c r="F84" s="17"/>
      <c r="G84" s="17">
        <f>SUM(E84:F84)</f>
        <v>2</v>
      </c>
      <c r="H84" s="17"/>
      <c r="I84" s="17">
        <f>SUM(G84:H84)</f>
        <v>2</v>
      </c>
      <c r="J84" s="17"/>
      <c r="K84" s="17">
        <f>SUM(I84:J84)</f>
        <v>2</v>
      </c>
      <c r="L84" s="17"/>
      <c r="M84" s="17">
        <f>SUM(K84:L84)</f>
        <v>2</v>
      </c>
      <c r="N84" s="17"/>
      <c r="O84" s="17">
        <f>SUM(M84:N84)</f>
        <v>2</v>
      </c>
    </row>
    <row r="85" spans="1:15" ht="38.25" customHeight="1">
      <c r="A85" s="24" t="s">
        <v>148</v>
      </c>
      <c r="B85" s="31" t="s">
        <v>149</v>
      </c>
      <c r="C85" s="11">
        <f aca="true" t="shared" si="30" ref="C85:O85">SUM(C86)</f>
        <v>50</v>
      </c>
      <c r="D85" s="11">
        <f t="shared" si="30"/>
        <v>0</v>
      </c>
      <c r="E85" s="11">
        <f t="shared" si="30"/>
        <v>50</v>
      </c>
      <c r="F85" s="11">
        <f t="shared" si="30"/>
        <v>0</v>
      </c>
      <c r="G85" s="11">
        <f t="shared" si="30"/>
        <v>50</v>
      </c>
      <c r="H85" s="11">
        <f t="shared" si="30"/>
        <v>0</v>
      </c>
      <c r="I85" s="11">
        <f t="shared" si="30"/>
        <v>50</v>
      </c>
      <c r="J85" s="11">
        <f t="shared" si="30"/>
        <v>0</v>
      </c>
      <c r="K85" s="11">
        <f t="shared" si="30"/>
        <v>50</v>
      </c>
      <c r="L85" s="11">
        <f t="shared" si="30"/>
        <v>0</v>
      </c>
      <c r="M85" s="11">
        <f t="shared" si="30"/>
        <v>50</v>
      </c>
      <c r="N85" s="11">
        <f t="shared" si="30"/>
        <v>0</v>
      </c>
      <c r="O85" s="11">
        <f t="shared" si="30"/>
        <v>50</v>
      </c>
    </row>
    <row r="86" spans="1:15" ht="48.75" customHeight="1">
      <c r="A86" s="29" t="s">
        <v>150</v>
      </c>
      <c r="B86" s="16" t="s">
        <v>151</v>
      </c>
      <c r="C86" s="17">
        <v>50</v>
      </c>
      <c r="D86" s="17"/>
      <c r="E86" s="17">
        <f>SUM(C86:D86)</f>
        <v>50</v>
      </c>
      <c r="F86" s="17"/>
      <c r="G86" s="17">
        <f>SUM(E86:F86)</f>
        <v>50</v>
      </c>
      <c r="H86" s="17"/>
      <c r="I86" s="17">
        <f>SUM(G86:H86)</f>
        <v>50</v>
      </c>
      <c r="J86" s="17"/>
      <c r="K86" s="17">
        <f>SUM(I86:J86)</f>
        <v>50</v>
      </c>
      <c r="L86" s="17"/>
      <c r="M86" s="17">
        <f>SUM(K86:L86)</f>
        <v>50</v>
      </c>
      <c r="N86" s="17"/>
      <c r="O86" s="17">
        <f>SUM(M86:N86)</f>
        <v>50</v>
      </c>
    </row>
    <row r="87" spans="1:15" ht="86.25" customHeight="1">
      <c r="A87" s="43" t="s">
        <v>152</v>
      </c>
      <c r="B87" s="46" t="s">
        <v>153</v>
      </c>
      <c r="C87" s="17"/>
      <c r="D87" s="17"/>
      <c r="E87" s="17"/>
      <c r="F87" s="17"/>
      <c r="G87" s="17"/>
      <c r="H87" s="17"/>
      <c r="I87" s="17"/>
      <c r="J87" s="17"/>
      <c r="K87" s="17"/>
      <c r="L87" s="11">
        <f>SUM(L88)</f>
        <v>0</v>
      </c>
      <c r="M87" s="11">
        <f>SUM(M88)</f>
        <v>0</v>
      </c>
      <c r="N87" s="11">
        <f>SUM(N88)</f>
        <v>4.3</v>
      </c>
      <c r="O87" s="11">
        <f>SUM(O88)</f>
        <v>4.3</v>
      </c>
    </row>
    <row r="88" spans="1:15" ht="26.25" customHeight="1">
      <c r="A88" s="26" t="s">
        <v>154</v>
      </c>
      <c r="B88" s="27" t="s">
        <v>155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>
        <f>SUM(K88:L88)</f>
        <v>0</v>
      </c>
      <c r="N88" s="17">
        <v>4.3</v>
      </c>
      <c r="O88" s="17">
        <f>SUM(M88:N88)</f>
        <v>4.3</v>
      </c>
    </row>
    <row r="89" spans="1:15" ht="50.25" customHeight="1">
      <c r="A89" s="43" t="s">
        <v>156</v>
      </c>
      <c r="B89" s="46" t="s">
        <v>157</v>
      </c>
      <c r="C89" s="11">
        <v>35</v>
      </c>
      <c r="D89" s="11"/>
      <c r="E89" s="11">
        <f>SUM(C89:D89)</f>
        <v>35</v>
      </c>
      <c r="F89" s="11"/>
      <c r="G89" s="11">
        <f>SUM(E89:F89)</f>
        <v>35</v>
      </c>
      <c r="H89" s="11"/>
      <c r="I89" s="11">
        <f>SUM(G89:H89)</f>
        <v>35</v>
      </c>
      <c r="J89" s="11"/>
      <c r="K89" s="11">
        <f>SUM(I89:J89)</f>
        <v>35</v>
      </c>
      <c r="L89" s="11"/>
      <c r="M89" s="11">
        <f>SUM(K89:L89)</f>
        <v>35</v>
      </c>
      <c r="N89" s="11"/>
      <c r="O89" s="11">
        <f>SUM(M89:N89)</f>
        <v>35</v>
      </c>
    </row>
    <row r="90" spans="1:15" ht="27" customHeight="1">
      <c r="A90" s="24" t="s">
        <v>158</v>
      </c>
      <c r="B90" s="31" t="s">
        <v>159</v>
      </c>
      <c r="C90" s="11">
        <f aca="true" t="shared" si="31" ref="C90:O90">SUM(C91)</f>
        <v>182.2</v>
      </c>
      <c r="D90" s="11">
        <f t="shared" si="31"/>
        <v>0</v>
      </c>
      <c r="E90" s="11">
        <f t="shared" si="31"/>
        <v>182.2</v>
      </c>
      <c r="F90" s="11">
        <f t="shared" si="31"/>
        <v>0</v>
      </c>
      <c r="G90" s="11">
        <f t="shared" si="31"/>
        <v>182.2</v>
      </c>
      <c r="H90" s="11">
        <f t="shared" si="31"/>
        <v>18.3</v>
      </c>
      <c r="I90" s="11">
        <f t="shared" si="31"/>
        <v>200.5</v>
      </c>
      <c r="J90" s="11">
        <f t="shared" si="31"/>
        <v>0</v>
      </c>
      <c r="K90" s="11">
        <f t="shared" si="31"/>
        <v>200.5</v>
      </c>
      <c r="L90" s="11">
        <f t="shared" si="31"/>
        <v>139.8</v>
      </c>
      <c r="M90" s="11">
        <f t="shared" si="31"/>
        <v>340.3</v>
      </c>
      <c r="N90" s="11">
        <f t="shared" si="31"/>
        <v>33.5</v>
      </c>
      <c r="O90" s="11">
        <f t="shared" si="31"/>
        <v>373.8</v>
      </c>
    </row>
    <row r="91" spans="1:15" ht="36" customHeight="1">
      <c r="A91" s="29" t="s">
        <v>160</v>
      </c>
      <c r="B91" s="16" t="s">
        <v>161</v>
      </c>
      <c r="C91" s="17">
        <v>182.2</v>
      </c>
      <c r="D91" s="17"/>
      <c r="E91" s="17">
        <f>SUM(C91:D91)</f>
        <v>182.2</v>
      </c>
      <c r="F91" s="17"/>
      <c r="G91" s="17">
        <f>SUM(E91:F91)</f>
        <v>182.2</v>
      </c>
      <c r="H91" s="17">
        <v>18.3</v>
      </c>
      <c r="I91" s="17">
        <f>SUM(G91:H91)</f>
        <v>200.5</v>
      </c>
      <c r="J91" s="17"/>
      <c r="K91" s="17">
        <f>SUM(I91:J91)</f>
        <v>200.5</v>
      </c>
      <c r="L91" s="17">
        <v>139.8</v>
      </c>
      <c r="M91" s="17">
        <f>SUM(K91:L91)</f>
        <v>340.3</v>
      </c>
      <c r="N91" s="17">
        <v>33.5</v>
      </c>
      <c r="O91" s="17">
        <f>SUM(M91:N91)</f>
        <v>373.8</v>
      </c>
    </row>
    <row r="92" spans="1:15" s="56" customFormat="1" ht="18.75" customHeight="1">
      <c r="A92" s="23" t="s">
        <v>162</v>
      </c>
      <c r="B92" s="5" t="s">
        <v>163</v>
      </c>
      <c r="C92" s="54">
        <f aca="true" t="shared" si="32" ref="C92:O93">SUM(C93)</f>
        <v>0</v>
      </c>
      <c r="D92" s="54">
        <f t="shared" si="32"/>
        <v>0</v>
      </c>
      <c r="E92" s="54">
        <f t="shared" si="32"/>
        <v>0</v>
      </c>
      <c r="F92" s="55">
        <f t="shared" si="32"/>
        <v>301.3142</v>
      </c>
      <c r="G92" s="55">
        <f t="shared" si="32"/>
        <v>301.3142</v>
      </c>
      <c r="H92" s="54">
        <f t="shared" si="32"/>
        <v>29</v>
      </c>
      <c r="I92" s="55">
        <f t="shared" si="32"/>
        <v>330.3142</v>
      </c>
      <c r="J92" s="54">
        <f t="shared" si="32"/>
        <v>251.8</v>
      </c>
      <c r="K92" s="55">
        <f t="shared" si="32"/>
        <v>582.1142</v>
      </c>
      <c r="L92" s="54">
        <f t="shared" si="32"/>
        <v>0</v>
      </c>
      <c r="M92" s="55">
        <f t="shared" si="32"/>
        <v>582.1142</v>
      </c>
      <c r="N92" s="54">
        <f t="shared" si="32"/>
        <v>0</v>
      </c>
      <c r="O92" s="55">
        <f t="shared" si="32"/>
        <v>582.1142</v>
      </c>
    </row>
    <row r="93" spans="1:15" s="61" customFormat="1" ht="18.75" customHeight="1">
      <c r="A93" s="57" t="s">
        <v>164</v>
      </c>
      <c r="B93" s="58" t="s">
        <v>165</v>
      </c>
      <c r="C93" s="59">
        <f t="shared" si="32"/>
        <v>0</v>
      </c>
      <c r="D93" s="59">
        <f t="shared" si="32"/>
        <v>0</v>
      </c>
      <c r="E93" s="59">
        <f t="shared" si="32"/>
        <v>0</v>
      </c>
      <c r="F93" s="60">
        <f t="shared" si="32"/>
        <v>301.3142</v>
      </c>
      <c r="G93" s="60">
        <f t="shared" si="32"/>
        <v>301.3142</v>
      </c>
      <c r="H93" s="59">
        <f t="shared" si="32"/>
        <v>29</v>
      </c>
      <c r="I93" s="60">
        <f t="shared" si="32"/>
        <v>330.3142</v>
      </c>
      <c r="J93" s="59">
        <f t="shared" si="32"/>
        <v>251.8</v>
      </c>
      <c r="K93" s="60">
        <f t="shared" si="32"/>
        <v>582.1142</v>
      </c>
      <c r="L93" s="59">
        <f t="shared" si="32"/>
        <v>0</v>
      </c>
      <c r="M93" s="60">
        <f t="shared" si="32"/>
        <v>582.1142</v>
      </c>
      <c r="N93" s="59">
        <f t="shared" si="32"/>
        <v>0</v>
      </c>
      <c r="O93" s="60">
        <f t="shared" si="32"/>
        <v>582.1142</v>
      </c>
    </row>
    <row r="94" spans="1:15" s="65" customFormat="1" ht="24.75" customHeight="1">
      <c r="A94" s="29" t="s">
        <v>166</v>
      </c>
      <c r="B94" s="62" t="s">
        <v>167</v>
      </c>
      <c r="C94" s="63"/>
      <c r="D94" s="63"/>
      <c r="E94" s="63">
        <f>SUM(C94:D94)</f>
        <v>0</v>
      </c>
      <c r="F94" s="64">
        <v>301.3142</v>
      </c>
      <c r="G94" s="64">
        <f>SUM(E94:F94)</f>
        <v>301.3142</v>
      </c>
      <c r="H94" s="63">
        <v>29</v>
      </c>
      <c r="I94" s="64">
        <f>SUM(G94:H94)</f>
        <v>330.3142</v>
      </c>
      <c r="J94" s="63">
        <v>251.8</v>
      </c>
      <c r="K94" s="64">
        <f>SUM(I94:J94)</f>
        <v>582.1142</v>
      </c>
      <c r="L94" s="63"/>
      <c r="M94" s="64">
        <f>SUM(K94:L94)</f>
        <v>582.1142</v>
      </c>
      <c r="N94" s="63"/>
      <c r="O94" s="64">
        <f>SUM(M94:N94)</f>
        <v>582.1142</v>
      </c>
    </row>
    <row r="95" spans="1:15" ht="12.75">
      <c r="A95" s="66" t="s">
        <v>168</v>
      </c>
      <c r="B95" s="67" t="s">
        <v>169</v>
      </c>
      <c r="C95" s="68">
        <f aca="true" t="shared" si="33" ref="C95:O95">SUM(C96,C145)</f>
        <v>121361.10000000002</v>
      </c>
      <c r="D95" s="68">
        <f t="shared" si="33"/>
        <v>719.9957</v>
      </c>
      <c r="E95" s="68">
        <f t="shared" si="33"/>
        <v>122081.09570000002</v>
      </c>
      <c r="F95" s="68">
        <f t="shared" si="33"/>
        <v>-413.9441200000001</v>
      </c>
      <c r="G95" s="68">
        <f t="shared" si="33"/>
        <v>121667.15158000002</v>
      </c>
      <c r="H95" s="8">
        <f t="shared" si="33"/>
        <v>66.4</v>
      </c>
      <c r="I95" s="68">
        <f t="shared" si="33"/>
        <v>121733.55158000001</v>
      </c>
      <c r="J95" s="68">
        <f t="shared" si="33"/>
        <v>5482.57806</v>
      </c>
      <c r="K95" s="68">
        <f t="shared" si="33"/>
        <v>127216.12964000001</v>
      </c>
      <c r="L95" s="68">
        <f t="shared" si="33"/>
        <v>0</v>
      </c>
      <c r="M95" s="68">
        <f t="shared" si="33"/>
        <v>127216.12964000001</v>
      </c>
      <c r="N95" s="68">
        <f t="shared" si="33"/>
        <v>290.29999999999995</v>
      </c>
      <c r="O95" s="68">
        <f t="shared" si="33"/>
        <v>127506.42964000002</v>
      </c>
    </row>
    <row r="96" spans="1:15" ht="30.75" customHeight="1">
      <c r="A96" s="66" t="s">
        <v>170</v>
      </c>
      <c r="B96" s="69" t="s">
        <v>171</v>
      </c>
      <c r="C96" s="70">
        <f aca="true" t="shared" si="34" ref="C96:O96">SUM(C97,C100,C118,C142)</f>
        <v>121361.10000000002</v>
      </c>
      <c r="D96" s="70">
        <f t="shared" si="34"/>
        <v>817.7</v>
      </c>
      <c r="E96" s="70">
        <f t="shared" si="34"/>
        <v>122178.80000000002</v>
      </c>
      <c r="F96" s="70">
        <f t="shared" si="34"/>
        <v>-350.8220000000001</v>
      </c>
      <c r="G96" s="70">
        <f t="shared" si="34"/>
        <v>121827.97800000002</v>
      </c>
      <c r="H96" s="8">
        <f t="shared" si="34"/>
        <v>95.4</v>
      </c>
      <c r="I96" s="70">
        <f t="shared" si="34"/>
        <v>121923.37800000001</v>
      </c>
      <c r="J96" s="68">
        <f t="shared" si="34"/>
        <v>5482.57806</v>
      </c>
      <c r="K96" s="68">
        <f t="shared" si="34"/>
        <v>127405.95606000001</v>
      </c>
      <c r="L96" s="68">
        <f t="shared" si="34"/>
        <v>0</v>
      </c>
      <c r="M96" s="68">
        <f t="shared" si="34"/>
        <v>127405.95606000001</v>
      </c>
      <c r="N96" s="68">
        <f t="shared" si="34"/>
        <v>290.29999999999995</v>
      </c>
      <c r="O96" s="68">
        <f t="shared" si="34"/>
        <v>127696.25606000001</v>
      </c>
    </row>
    <row r="97" spans="1:15" ht="25.5">
      <c r="A97" s="71" t="s">
        <v>172</v>
      </c>
      <c r="B97" s="72" t="s">
        <v>173</v>
      </c>
      <c r="C97" s="73">
        <f aca="true" t="shared" si="35" ref="C97:O98">SUM(C98)</f>
        <v>55797.4</v>
      </c>
      <c r="D97" s="73">
        <f t="shared" si="35"/>
        <v>0</v>
      </c>
      <c r="E97" s="73">
        <f t="shared" si="35"/>
        <v>55797.4</v>
      </c>
      <c r="F97" s="73">
        <f t="shared" si="35"/>
        <v>0</v>
      </c>
      <c r="G97" s="73">
        <f t="shared" si="35"/>
        <v>55797.4</v>
      </c>
      <c r="H97" s="73">
        <f t="shared" si="35"/>
        <v>0</v>
      </c>
      <c r="I97" s="73">
        <f t="shared" si="35"/>
        <v>55797.4</v>
      </c>
      <c r="J97" s="73">
        <f t="shared" si="35"/>
        <v>0</v>
      </c>
      <c r="K97" s="73">
        <f t="shared" si="35"/>
        <v>55797.4</v>
      </c>
      <c r="L97" s="73">
        <f t="shared" si="35"/>
        <v>0</v>
      </c>
      <c r="M97" s="73">
        <f t="shared" si="35"/>
        <v>55797.4</v>
      </c>
      <c r="N97" s="73">
        <f t="shared" si="35"/>
        <v>0</v>
      </c>
      <c r="O97" s="73">
        <f t="shared" si="35"/>
        <v>55797.4</v>
      </c>
    </row>
    <row r="98" spans="1:15" ht="16.5" customHeight="1">
      <c r="A98" s="74" t="s">
        <v>174</v>
      </c>
      <c r="B98" s="75" t="s">
        <v>175</v>
      </c>
      <c r="C98" s="11">
        <f t="shared" si="35"/>
        <v>55797.4</v>
      </c>
      <c r="D98" s="11">
        <f t="shared" si="35"/>
        <v>0</v>
      </c>
      <c r="E98" s="11">
        <f t="shared" si="35"/>
        <v>55797.4</v>
      </c>
      <c r="F98" s="11">
        <f t="shared" si="35"/>
        <v>0</v>
      </c>
      <c r="G98" s="11">
        <f t="shared" si="35"/>
        <v>55797.4</v>
      </c>
      <c r="H98" s="11">
        <f t="shared" si="35"/>
        <v>0</v>
      </c>
      <c r="I98" s="11">
        <f t="shared" si="35"/>
        <v>55797.4</v>
      </c>
      <c r="J98" s="11">
        <f t="shared" si="35"/>
        <v>0</v>
      </c>
      <c r="K98" s="11">
        <f t="shared" si="35"/>
        <v>55797.4</v>
      </c>
      <c r="L98" s="11">
        <f t="shared" si="35"/>
        <v>0</v>
      </c>
      <c r="M98" s="11">
        <f t="shared" si="35"/>
        <v>55797.4</v>
      </c>
      <c r="N98" s="11">
        <f t="shared" si="35"/>
        <v>0</v>
      </c>
      <c r="O98" s="11">
        <f t="shared" si="35"/>
        <v>55797.4</v>
      </c>
    </row>
    <row r="99" spans="1:15" ht="22.5">
      <c r="A99" s="76" t="s">
        <v>176</v>
      </c>
      <c r="B99" s="77" t="s">
        <v>177</v>
      </c>
      <c r="C99" s="17">
        <v>55797.4</v>
      </c>
      <c r="D99" s="17"/>
      <c r="E99" s="17">
        <f>SUM(C99:D99)</f>
        <v>55797.4</v>
      </c>
      <c r="F99" s="17"/>
      <c r="G99" s="17">
        <f>SUM(E99:F99)</f>
        <v>55797.4</v>
      </c>
      <c r="H99" s="17"/>
      <c r="I99" s="17">
        <f>SUM(G99:H99)</f>
        <v>55797.4</v>
      </c>
      <c r="J99" s="17"/>
      <c r="K99" s="17">
        <f>SUM(I99:J99)</f>
        <v>55797.4</v>
      </c>
      <c r="L99" s="17"/>
      <c r="M99" s="17">
        <f>SUM(K99:L99)</f>
        <v>55797.4</v>
      </c>
      <c r="N99" s="17"/>
      <c r="O99" s="17">
        <f>SUM(M99:N99)</f>
        <v>55797.4</v>
      </c>
    </row>
    <row r="100" spans="1:15" ht="38.25">
      <c r="A100" s="78" t="s">
        <v>178</v>
      </c>
      <c r="B100" s="79" t="s">
        <v>179</v>
      </c>
      <c r="C100" s="73">
        <f aca="true" t="shared" si="36" ref="C100:O100">SUM(C101,C103,C105,C107)</f>
        <v>1833.8000000000002</v>
      </c>
      <c r="D100" s="73">
        <f t="shared" si="36"/>
        <v>0</v>
      </c>
      <c r="E100" s="73">
        <f t="shared" si="36"/>
        <v>1833.8000000000002</v>
      </c>
      <c r="F100" s="80">
        <f t="shared" si="36"/>
        <v>3120.978</v>
      </c>
      <c r="G100" s="80">
        <f t="shared" si="36"/>
        <v>4954.778</v>
      </c>
      <c r="H100" s="73">
        <f t="shared" si="36"/>
        <v>160</v>
      </c>
      <c r="I100" s="80">
        <f t="shared" si="36"/>
        <v>5114.778</v>
      </c>
      <c r="J100" s="81">
        <f t="shared" si="36"/>
        <v>5482.57806</v>
      </c>
      <c r="K100" s="81">
        <f t="shared" si="36"/>
        <v>10597.356059999998</v>
      </c>
      <c r="L100" s="81">
        <f t="shared" si="36"/>
        <v>0</v>
      </c>
      <c r="M100" s="81">
        <f t="shared" si="36"/>
        <v>10597.356059999998</v>
      </c>
      <c r="N100" s="81">
        <f t="shared" si="36"/>
        <v>-51.1</v>
      </c>
      <c r="O100" s="81">
        <f t="shared" si="36"/>
        <v>10546.25606</v>
      </c>
    </row>
    <row r="101" spans="1:15" s="84" customFormat="1" ht="24">
      <c r="A101" s="43" t="s">
        <v>180</v>
      </c>
      <c r="B101" s="46" t="s">
        <v>181</v>
      </c>
      <c r="C101" s="11">
        <f aca="true" t="shared" si="37" ref="C101:O101">SUM(C102)</f>
        <v>0</v>
      </c>
      <c r="D101" s="11">
        <f t="shared" si="37"/>
        <v>0</v>
      </c>
      <c r="E101" s="11">
        <f t="shared" si="37"/>
        <v>0</v>
      </c>
      <c r="F101" s="82">
        <f t="shared" si="37"/>
        <v>0</v>
      </c>
      <c r="G101" s="82">
        <f t="shared" si="37"/>
        <v>0</v>
      </c>
      <c r="H101" s="11">
        <f t="shared" si="37"/>
        <v>0</v>
      </c>
      <c r="I101" s="82">
        <f t="shared" si="37"/>
        <v>0</v>
      </c>
      <c r="J101" s="83">
        <f t="shared" si="37"/>
        <v>868.90451</v>
      </c>
      <c r="K101" s="83">
        <f t="shared" si="37"/>
        <v>868.90451</v>
      </c>
      <c r="L101" s="83">
        <f t="shared" si="37"/>
        <v>0</v>
      </c>
      <c r="M101" s="83">
        <f t="shared" si="37"/>
        <v>868.90451</v>
      </c>
      <c r="N101" s="83">
        <f t="shared" si="37"/>
        <v>0</v>
      </c>
      <c r="O101" s="83">
        <f t="shared" si="37"/>
        <v>868.90451</v>
      </c>
    </row>
    <row r="102" spans="1:15" s="65" customFormat="1" ht="24.75" customHeight="1">
      <c r="A102" s="26" t="s">
        <v>182</v>
      </c>
      <c r="B102" s="27" t="s">
        <v>183</v>
      </c>
      <c r="C102" s="17"/>
      <c r="D102" s="17"/>
      <c r="E102" s="17">
        <f>SUM(C102:D102)</f>
        <v>0</v>
      </c>
      <c r="F102" s="85"/>
      <c r="G102" s="85">
        <f>SUM(E102:F102)</f>
        <v>0</v>
      </c>
      <c r="H102" s="17"/>
      <c r="I102" s="85">
        <f>SUM(G102:H102)</f>
        <v>0</v>
      </c>
      <c r="J102" s="86">
        <v>868.90451</v>
      </c>
      <c r="K102" s="86">
        <f>SUM(I102:J102)</f>
        <v>868.90451</v>
      </c>
      <c r="L102" s="86"/>
      <c r="M102" s="86">
        <f>SUM(K102:L102)</f>
        <v>868.90451</v>
      </c>
      <c r="N102" s="86"/>
      <c r="O102" s="86">
        <f>SUM(M102:N102)</f>
        <v>868.90451</v>
      </c>
    </row>
    <row r="103" spans="1:15" s="84" customFormat="1" ht="24">
      <c r="A103" s="43" t="s">
        <v>184</v>
      </c>
      <c r="B103" s="46" t="s">
        <v>185</v>
      </c>
      <c r="C103" s="11">
        <f aca="true" t="shared" si="38" ref="C103:O103">SUM(C104)</f>
        <v>0</v>
      </c>
      <c r="D103" s="11">
        <f t="shared" si="38"/>
        <v>0</v>
      </c>
      <c r="E103" s="11">
        <f t="shared" si="38"/>
        <v>0</v>
      </c>
      <c r="F103" s="82">
        <f t="shared" si="38"/>
        <v>0</v>
      </c>
      <c r="G103" s="82">
        <f t="shared" si="38"/>
        <v>0</v>
      </c>
      <c r="H103" s="11">
        <f t="shared" si="38"/>
        <v>0</v>
      </c>
      <c r="I103" s="82">
        <f t="shared" si="38"/>
        <v>0</v>
      </c>
      <c r="J103" s="83">
        <f t="shared" si="38"/>
        <v>769.54555</v>
      </c>
      <c r="K103" s="83">
        <f t="shared" si="38"/>
        <v>769.54555</v>
      </c>
      <c r="L103" s="83">
        <f t="shared" si="38"/>
        <v>0</v>
      </c>
      <c r="M103" s="83">
        <f t="shared" si="38"/>
        <v>769.54555</v>
      </c>
      <c r="N103" s="83">
        <f t="shared" si="38"/>
        <v>0</v>
      </c>
      <c r="O103" s="83">
        <f t="shared" si="38"/>
        <v>769.54555</v>
      </c>
    </row>
    <row r="104" spans="1:15" s="65" customFormat="1" ht="22.5">
      <c r="A104" s="26" t="s">
        <v>186</v>
      </c>
      <c r="B104" s="27" t="s">
        <v>187</v>
      </c>
      <c r="C104" s="17"/>
      <c r="D104" s="17"/>
      <c r="E104" s="17">
        <f>SUM(C104:D104)</f>
        <v>0</v>
      </c>
      <c r="F104" s="85"/>
      <c r="G104" s="85">
        <f>SUM(E104:F104)</f>
        <v>0</v>
      </c>
      <c r="H104" s="85"/>
      <c r="I104" s="85">
        <f>SUM(G104:H104)</f>
        <v>0</v>
      </c>
      <c r="J104" s="86">
        <v>769.54555</v>
      </c>
      <c r="K104" s="86">
        <f>SUM(I104:J104)</f>
        <v>769.54555</v>
      </c>
      <c r="L104" s="86"/>
      <c r="M104" s="86">
        <f>SUM(K104:L104)</f>
        <v>769.54555</v>
      </c>
      <c r="N104" s="86"/>
      <c r="O104" s="86">
        <f>SUM(M104:N104)</f>
        <v>769.54555</v>
      </c>
    </row>
    <row r="105" spans="1:15" s="84" customFormat="1" ht="24">
      <c r="A105" s="43" t="s">
        <v>188</v>
      </c>
      <c r="B105" s="46" t="s">
        <v>189</v>
      </c>
      <c r="C105" s="11">
        <f aca="true" t="shared" si="39" ref="C105:O105">SUM(C106)</f>
        <v>0</v>
      </c>
      <c r="D105" s="11">
        <f t="shared" si="39"/>
        <v>0</v>
      </c>
      <c r="E105" s="11">
        <f t="shared" si="39"/>
        <v>0</v>
      </c>
      <c r="F105" s="11">
        <f t="shared" si="39"/>
        <v>2743.1</v>
      </c>
      <c r="G105" s="11">
        <f t="shared" si="39"/>
        <v>2743.1</v>
      </c>
      <c r="H105" s="11">
        <f t="shared" si="39"/>
        <v>0</v>
      </c>
      <c r="I105" s="11">
        <f t="shared" si="39"/>
        <v>2743.1</v>
      </c>
      <c r="J105" s="11">
        <f t="shared" si="39"/>
        <v>0</v>
      </c>
      <c r="K105" s="11">
        <f t="shared" si="39"/>
        <v>2743.1</v>
      </c>
      <c r="L105" s="11">
        <f t="shared" si="39"/>
        <v>0</v>
      </c>
      <c r="M105" s="11">
        <f t="shared" si="39"/>
        <v>2743.1</v>
      </c>
      <c r="N105" s="11">
        <f t="shared" si="39"/>
        <v>0</v>
      </c>
      <c r="O105" s="11">
        <f t="shared" si="39"/>
        <v>2743.1</v>
      </c>
    </row>
    <row r="106" spans="1:15" s="65" customFormat="1" ht="22.5">
      <c r="A106" s="26" t="s">
        <v>190</v>
      </c>
      <c r="B106" s="27" t="s">
        <v>191</v>
      </c>
      <c r="C106" s="17"/>
      <c r="D106" s="17"/>
      <c r="E106" s="17">
        <f>SUM(C106:D106)</f>
        <v>0</v>
      </c>
      <c r="F106" s="17">
        <v>2743.1</v>
      </c>
      <c r="G106" s="17">
        <f>SUM(E106:F106)</f>
        <v>2743.1</v>
      </c>
      <c r="H106" s="17"/>
      <c r="I106" s="17">
        <f>SUM(G106:H106)</f>
        <v>2743.1</v>
      </c>
      <c r="J106" s="17"/>
      <c r="K106" s="17">
        <f>SUM(I106:J106)</f>
        <v>2743.1</v>
      </c>
      <c r="L106" s="17"/>
      <c r="M106" s="17">
        <f>SUM(K106:L106)</f>
        <v>2743.1</v>
      </c>
      <c r="N106" s="17"/>
      <c r="O106" s="17">
        <f>SUM(M106:N106)</f>
        <v>2743.1</v>
      </c>
    </row>
    <row r="107" spans="1:15" ht="15" customHeight="1">
      <c r="A107" s="43" t="s">
        <v>192</v>
      </c>
      <c r="B107" s="87" t="s">
        <v>193</v>
      </c>
      <c r="C107" s="11">
        <f aca="true" t="shared" si="40" ref="C107:O107">SUM(C108)</f>
        <v>1833.8000000000002</v>
      </c>
      <c r="D107" s="11">
        <f t="shared" si="40"/>
        <v>0</v>
      </c>
      <c r="E107" s="11">
        <f t="shared" si="40"/>
        <v>1833.8000000000002</v>
      </c>
      <c r="F107" s="88">
        <f t="shared" si="40"/>
        <v>377.878</v>
      </c>
      <c r="G107" s="88">
        <f t="shared" si="40"/>
        <v>2211.678</v>
      </c>
      <c r="H107" s="11">
        <f t="shared" si="40"/>
        <v>160</v>
      </c>
      <c r="I107" s="88">
        <f t="shared" si="40"/>
        <v>2371.678</v>
      </c>
      <c r="J107" s="88">
        <f t="shared" si="40"/>
        <v>3844.128</v>
      </c>
      <c r="K107" s="88">
        <f t="shared" si="40"/>
        <v>6215.806</v>
      </c>
      <c r="L107" s="88">
        <f t="shared" si="40"/>
        <v>0</v>
      </c>
      <c r="M107" s="88">
        <f t="shared" si="40"/>
        <v>6215.806</v>
      </c>
      <c r="N107" s="88">
        <f t="shared" si="40"/>
        <v>-51.1</v>
      </c>
      <c r="O107" s="88">
        <f t="shared" si="40"/>
        <v>6164.706</v>
      </c>
    </row>
    <row r="108" spans="1:15" ht="19.5" customHeight="1">
      <c r="A108" s="26" t="s">
        <v>194</v>
      </c>
      <c r="B108" s="89" t="s">
        <v>195</v>
      </c>
      <c r="C108" s="17">
        <f aca="true" t="shared" si="41" ref="C108:O108">SUM(C109:C117)</f>
        <v>1833.8000000000002</v>
      </c>
      <c r="D108" s="17">
        <f t="shared" si="41"/>
        <v>0</v>
      </c>
      <c r="E108" s="17">
        <f t="shared" si="41"/>
        <v>1833.8000000000002</v>
      </c>
      <c r="F108" s="90">
        <f t="shared" si="41"/>
        <v>377.878</v>
      </c>
      <c r="G108" s="90">
        <f t="shared" si="41"/>
        <v>2211.678</v>
      </c>
      <c r="H108" s="17">
        <f t="shared" si="41"/>
        <v>160</v>
      </c>
      <c r="I108" s="90">
        <f t="shared" si="41"/>
        <v>2371.678</v>
      </c>
      <c r="J108" s="90">
        <f t="shared" si="41"/>
        <v>3844.128</v>
      </c>
      <c r="K108" s="90">
        <f t="shared" si="41"/>
        <v>6215.806</v>
      </c>
      <c r="L108" s="90">
        <f t="shared" si="41"/>
        <v>0</v>
      </c>
      <c r="M108" s="90">
        <f t="shared" si="41"/>
        <v>6215.806</v>
      </c>
      <c r="N108" s="90">
        <f t="shared" si="41"/>
        <v>-51.1</v>
      </c>
      <c r="O108" s="90">
        <f t="shared" si="41"/>
        <v>6164.706</v>
      </c>
    </row>
    <row r="109" spans="1:15" ht="69" customHeight="1">
      <c r="A109" s="33" t="s">
        <v>196</v>
      </c>
      <c r="B109" s="91"/>
      <c r="C109" s="17">
        <v>1281.2</v>
      </c>
      <c r="D109" s="17"/>
      <c r="E109" s="17">
        <f>SUM(C109:D109)</f>
        <v>1281.2</v>
      </c>
      <c r="F109" s="90"/>
      <c r="G109" s="90">
        <f>SUM(E109:F109)</f>
        <v>1281.2</v>
      </c>
      <c r="H109" s="90"/>
      <c r="I109" s="90">
        <f>SUM(G109:H109)</f>
        <v>1281.2</v>
      </c>
      <c r="J109" s="90"/>
      <c r="K109" s="90">
        <f aca="true" t="shared" si="42" ref="K109:K117">SUM(I109:J109)</f>
        <v>1281.2</v>
      </c>
      <c r="L109" s="90"/>
      <c r="M109" s="90">
        <f aca="true" t="shared" si="43" ref="M109:M117">SUM(K109:L109)</f>
        <v>1281.2</v>
      </c>
      <c r="N109" s="90">
        <v>-51.1</v>
      </c>
      <c r="O109" s="90">
        <f aca="true" t="shared" si="44" ref="O109:O117">SUM(M109:N109)</f>
        <v>1230.1000000000001</v>
      </c>
    </row>
    <row r="110" spans="1:15" ht="60.75" customHeight="1">
      <c r="A110" s="33" t="s">
        <v>197</v>
      </c>
      <c r="B110" s="91"/>
      <c r="C110" s="17"/>
      <c r="D110" s="17"/>
      <c r="E110" s="17">
        <f>SUM(C110:D110)</f>
        <v>0</v>
      </c>
      <c r="F110" s="90">
        <v>62.778</v>
      </c>
      <c r="G110" s="90">
        <f>SUM(E110:F110)</f>
        <v>62.778</v>
      </c>
      <c r="H110" s="90"/>
      <c r="I110" s="90">
        <f>SUM(G110:H110)</f>
        <v>62.778</v>
      </c>
      <c r="J110" s="90"/>
      <c r="K110" s="90">
        <f t="shared" si="42"/>
        <v>62.778</v>
      </c>
      <c r="L110" s="90"/>
      <c r="M110" s="90">
        <f t="shared" si="43"/>
        <v>62.778</v>
      </c>
      <c r="N110" s="90"/>
      <c r="O110" s="90">
        <f t="shared" si="44"/>
        <v>62.778</v>
      </c>
    </row>
    <row r="111" spans="1:15" ht="60.75" customHeight="1">
      <c r="A111" s="33" t="s">
        <v>198</v>
      </c>
      <c r="B111" s="91"/>
      <c r="C111" s="17"/>
      <c r="D111" s="17"/>
      <c r="E111" s="17"/>
      <c r="F111" s="90"/>
      <c r="G111" s="90"/>
      <c r="H111" s="90"/>
      <c r="I111" s="90"/>
      <c r="J111" s="90">
        <v>844.128</v>
      </c>
      <c r="K111" s="90">
        <f t="shared" si="42"/>
        <v>844.128</v>
      </c>
      <c r="L111" s="90"/>
      <c r="M111" s="90">
        <f t="shared" si="43"/>
        <v>844.128</v>
      </c>
      <c r="N111" s="90"/>
      <c r="O111" s="90">
        <f t="shared" si="44"/>
        <v>844.128</v>
      </c>
    </row>
    <row r="112" spans="1:15" ht="55.5" customHeight="1">
      <c r="A112" s="33" t="s">
        <v>199</v>
      </c>
      <c r="B112" s="91"/>
      <c r="C112" s="17"/>
      <c r="D112" s="17"/>
      <c r="E112" s="17"/>
      <c r="F112" s="90"/>
      <c r="G112" s="90"/>
      <c r="H112" s="90"/>
      <c r="I112" s="90"/>
      <c r="J112" s="90">
        <v>3000</v>
      </c>
      <c r="K112" s="90">
        <f t="shared" si="42"/>
        <v>3000</v>
      </c>
      <c r="L112" s="90"/>
      <c r="M112" s="90">
        <f t="shared" si="43"/>
        <v>3000</v>
      </c>
      <c r="N112" s="90"/>
      <c r="O112" s="90">
        <f t="shared" si="44"/>
        <v>3000</v>
      </c>
    </row>
    <row r="113" spans="1:15" ht="54.75" customHeight="1">
      <c r="A113" s="92" t="s">
        <v>200</v>
      </c>
      <c r="B113" s="91"/>
      <c r="C113" s="17">
        <v>93.7</v>
      </c>
      <c r="D113" s="17"/>
      <c r="E113" s="17">
        <f>SUM(C113:D113)</f>
        <v>93.7</v>
      </c>
      <c r="F113" s="17"/>
      <c r="G113" s="17">
        <f>SUM(E113:F113)</f>
        <v>93.7</v>
      </c>
      <c r="H113" s="17"/>
      <c r="I113" s="17">
        <f>SUM(G113:H113)</f>
        <v>93.7</v>
      </c>
      <c r="J113" s="17"/>
      <c r="K113" s="17">
        <f t="shared" si="42"/>
        <v>93.7</v>
      </c>
      <c r="L113" s="17"/>
      <c r="M113" s="17">
        <f t="shared" si="43"/>
        <v>93.7</v>
      </c>
      <c r="N113" s="17"/>
      <c r="O113" s="17">
        <f t="shared" si="44"/>
        <v>93.7</v>
      </c>
    </row>
    <row r="114" spans="1:15" ht="49.5" customHeight="1">
      <c r="A114" s="92" t="s">
        <v>201</v>
      </c>
      <c r="B114" s="91"/>
      <c r="C114" s="17"/>
      <c r="D114" s="17"/>
      <c r="E114" s="17">
        <f>SUM(C114:D114)</f>
        <v>0</v>
      </c>
      <c r="F114" s="17">
        <v>243.6</v>
      </c>
      <c r="G114" s="17">
        <f>SUM(E114:F114)</f>
        <v>243.6</v>
      </c>
      <c r="H114" s="17"/>
      <c r="I114" s="17">
        <f>SUM(G114:H114)</f>
        <v>243.6</v>
      </c>
      <c r="J114" s="17"/>
      <c r="K114" s="17">
        <f t="shared" si="42"/>
        <v>243.6</v>
      </c>
      <c r="L114" s="17"/>
      <c r="M114" s="17">
        <f t="shared" si="43"/>
        <v>243.6</v>
      </c>
      <c r="N114" s="17"/>
      <c r="O114" s="17">
        <f t="shared" si="44"/>
        <v>243.6</v>
      </c>
    </row>
    <row r="115" spans="1:15" ht="83.25" customHeight="1">
      <c r="A115" s="92" t="s">
        <v>202</v>
      </c>
      <c r="B115" s="91"/>
      <c r="C115" s="17"/>
      <c r="D115" s="17"/>
      <c r="E115" s="17">
        <f>SUM(C115:D115)</f>
        <v>0</v>
      </c>
      <c r="F115" s="17">
        <v>71.5</v>
      </c>
      <c r="G115" s="17">
        <f>SUM(E115:F115)</f>
        <v>71.5</v>
      </c>
      <c r="H115" s="17"/>
      <c r="I115" s="17">
        <f>SUM(G115:H115)</f>
        <v>71.5</v>
      </c>
      <c r="J115" s="17"/>
      <c r="K115" s="17">
        <f t="shared" si="42"/>
        <v>71.5</v>
      </c>
      <c r="L115" s="17"/>
      <c r="M115" s="17">
        <f t="shared" si="43"/>
        <v>71.5</v>
      </c>
      <c r="N115" s="17"/>
      <c r="O115" s="17">
        <f t="shared" si="44"/>
        <v>71.5</v>
      </c>
    </row>
    <row r="116" spans="1:15" ht="94.5" customHeight="1">
      <c r="A116" s="93" t="s">
        <v>203</v>
      </c>
      <c r="B116" s="91"/>
      <c r="C116" s="17"/>
      <c r="D116" s="17"/>
      <c r="E116" s="17"/>
      <c r="F116" s="17"/>
      <c r="G116" s="17"/>
      <c r="H116" s="17">
        <v>160</v>
      </c>
      <c r="I116" s="17">
        <f>SUM(G116:H116)</f>
        <v>160</v>
      </c>
      <c r="J116" s="17"/>
      <c r="K116" s="17">
        <f t="shared" si="42"/>
        <v>160</v>
      </c>
      <c r="L116" s="17"/>
      <c r="M116" s="17">
        <f t="shared" si="43"/>
        <v>160</v>
      </c>
      <c r="N116" s="17"/>
      <c r="O116" s="17">
        <f t="shared" si="44"/>
        <v>160</v>
      </c>
    </row>
    <row r="117" spans="1:15" ht="70.5" customHeight="1">
      <c r="A117" s="92" t="s">
        <v>204</v>
      </c>
      <c r="B117" s="91"/>
      <c r="C117" s="17">
        <v>458.9</v>
      </c>
      <c r="D117" s="17"/>
      <c r="E117" s="17">
        <f>SUM(C117:D117)</f>
        <v>458.9</v>
      </c>
      <c r="F117" s="17"/>
      <c r="G117" s="17">
        <f>SUM(E117:F117)</f>
        <v>458.9</v>
      </c>
      <c r="H117" s="17"/>
      <c r="I117" s="17">
        <f>SUM(G117:H117)</f>
        <v>458.9</v>
      </c>
      <c r="J117" s="17"/>
      <c r="K117" s="17">
        <f t="shared" si="42"/>
        <v>458.9</v>
      </c>
      <c r="L117" s="17"/>
      <c r="M117" s="17">
        <f t="shared" si="43"/>
        <v>458.9</v>
      </c>
      <c r="N117" s="17"/>
      <c r="O117" s="17">
        <f t="shared" si="44"/>
        <v>458.9</v>
      </c>
    </row>
    <row r="118" spans="1:15" ht="29.25" customHeight="1">
      <c r="A118" s="78" t="s">
        <v>205</v>
      </c>
      <c r="B118" s="94" t="s">
        <v>206</v>
      </c>
      <c r="C118" s="95">
        <f aca="true" t="shared" si="45" ref="C118:O118">SUM(C119,C123,C138,C140,C121)</f>
        <v>63729.900000000016</v>
      </c>
      <c r="D118" s="95">
        <f t="shared" si="45"/>
        <v>770.1</v>
      </c>
      <c r="E118" s="95">
        <f t="shared" si="45"/>
        <v>64500.000000000015</v>
      </c>
      <c r="F118" s="95">
        <f t="shared" si="45"/>
        <v>-3471.8</v>
      </c>
      <c r="G118" s="95">
        <f t="shared" si="45"/>
        <v>61028.20000000001</v>
      </c>
      <c r="H118" s="95">
        <f t="shared" si="45"/>
        <v>-64.6</v>
      </c>
      <c r="I118" s="95">
        <f t="shared" si="45"/>
        <v>60963.600000000006</v>
      </c>
      <c r="J118" s="95">
        <f t="shared" si="45"/>
        <v>0</v>
      </c>
      <c r="K118" s="95">
        <f t="shared" si="45"/>
        <v>60963.600000000006</v>
      </c>
      <c r="L118" s="95">
        <f t="shared" si="45"/>
        <v>0</v>
      </c>
      <c r="M118" s="95">
        <f t="shared" si="45"/>
        <v>60963.600000000006</v>
      </c>
      <c r="N118" s="95">
        <f t="shared" si="45"/>
        <v>341.4</v>
      </c>
      <c r="O118" s="95">
        <f t="shared" si="45"/>
        <v>61304.99999999999</v>
      </c>
    </row>
    <row r="119" spans="1:15" s="84" customFormat="1" ht="49.5" customHeight="1">
      <c r="A119" s="96" t="s">
        <v>207</v>
      </c>
      <c r="B119" s="51" t="s">
        <v>208</v>
      </c>
      <c r="C119" s="97">
        <f aca="true" t="shared" si="46" ref="C119:O119">SUM(C120)</f>
        <v>0</v>
      </c>
      <c r="D119" s="97">
        <f t="shared" si="46"/>
        <v>0</v>
      </c>
      <c r="E119" s="97">
        <f t="shared" si="46"/>
        <v>0</v>
      </c>
      <c r="F119" s="97">
        <f t="shared" si="46"/>
        <v>5.7</v>
      </c>
      <c r="G119" s="97">
        <f t="shared" si="46"/>
        <v>5.7</v>
      </c>
      <c r="H119" s="97">
        <f t="shared" si="46"/>
        <v>0</v>
      </c>
      <c r="I119" s="97">
        <f t="shared" si="46"/>
        <v>5.7</v>
      </c>
      <c r="J119" s="97">
        <f t="shared" si="46"/>
        <v>0</v>
      </c>
      <c r="K119" s="97">
        <f t="shared" si="46"/>
        <v>5.7</v>
      </c>
      <c r="L119" s="97">
        <f t="shared" si="46"/>
        <v>0</v>
      </c>
      <c r="M119" s="97">
        <f t="shared" si="46"/>
        <v>5.7</v>
      </c>
      <c r="N119" s="97">
        <f t="shared" si="46"/>
        <v>0</v>
      </c>
      <c r="O119" s="97">
        <f t="shared" si="46"/>
        <v>5.7</v>
      </c>
    </row>
    <row r="120" spans="1:15" s="65" customFormat="1" ht="39" customHeight="1">
      <c r="A120" s="98" t="s">
        <v>209</v>
      </c>
      <c r="B120" s="99" t="s">
        <v>210</v>
      </c>
      <c r="C120" s="100"/>
      <c r="D120" s="100"/>
      <c r="E120" s="100">
        <f>SUM(C120:D120)</f>
        <v>0</v>
      </c>
      <c r="F120" s="100">
        <v>5.7</v>
      </c>
      <c r="G120" s="100">
        <f>SUM(E120:F120)</f>
        <v>5.7</v>
      </c>
      <c r="H120" s="100"/>
      <c r="I120" s="100">
        <f>SUM(G120:H120)</f>
        <v>5.7</v>
      </c>
      <c r="J120" s="100"/>
      <c r="K120" s="100">
        <f>SUM(I120:J120)</f>
        <v>5.7</v>
      </c>
      <c r="L120" s="100"/>
      <c r="M120" s="100">
        <f>SUM(K120:L120)</f>
        <v>5.7</v>
      </c>
      <c r="N120" s="100"/>
      <c r="O120" s="100">
        <f>SUM(M120:N120)</f>
        <v>5.7</v>
      </c>
    </row>
    <row r="121" spans="1:15" ht="38.25" customHeight="1">
      <c r="A121" s="101" t="s">
        <v>211</v>
      </c>
      <c r="B121" s="51" t="s">
        <v>212</v>
      </c>
      <c r="C121" s="95">
        <f aca="true" t="shared" si="47" ref="C121:O121">SUM(C122)</f>
        <v>0</v>
      </c>
      <c r="D121" s="95">
        <f t="shared" si="47"/>
        <v>770.1</v>
      </c>
      <c r="E121" s="95">
        <f t="shared" si="47"/>
        <v>770.1</v>
      </c>
      <c r="F121" s="95">
        <f t="shared" si="47"/>
        <v>0</v>
      </c>
      <c r="G121" s="95">
        <f t="shared" si="47"/>
        <v>770.1</v>
      </c>
      <c r="H121" s="95">
        <f t="shared" si="47"/>
        <v>0</v>
      </c>
      <c r="I121" s="95">
        <f t="shared" si="47"/>
        <v>770.1</v>
      </c>
      <c r="J121" s="95">
        <f t="shared" si="47"/>
        <v>0</v>
      </c>
      <c r="K121" s="95">
        <f t="shared" si="47"/>
        <v>770.1</v>
      </c>
      <c r="L121" s="95">
        <f t="shared" si="47"/>
        <v>0</v>
      </c>
      <c r="M121" s="95">
        <f t="shared" si="47"/>
        <v>770.1</v>
      </c>
      <c r="N121" s="95">
        <f t="shared" si="47"/>
        <v>0</v>
      </c>
      <c r="O121" s="95">
        <f t="shared" si="47"/>
        <v>770.1</v>
      </c>
    </row>
    <row r="122" spans="1:15" ht="26.25" customHeight="1">
      <c r="A122" s="102" t="s">
        <v>213</v>
      </c>
      <c r="B122" s="99" t="s">
        <v>214</v>
      </c>
      <c r="C122" s="95"/>
      <c r="D122" s="95">
        <v>770.1</v>
      </c>
      <c r="E122" s="95">
        <f>SUM(C122:D122)</f>
        <v>770.1</v>
      </c>
      <c r="F122" s="95"/>
      <c r="G122" s="95">
        <f>SUM(E122:F122)</f>
        <v>770.1</v>
      </c>
      <c r="H122" s="95"/>
      <c r="I122" s="95">
        <f>SUM(G122:H122)</f>
        <v>770.1</v>
      </c>
      <c r="J122" s="95"/>
      <c r="K122" s="95">
        <f>SUM(I122:J122)</f>
        <v>770.1</v>
      </c>
      <c r="L122" s="95"/>
      <c r="M122" s="95">
        <f>SUM(K122:L122)</f>
        <v>770.1</v>
      </c>
      <c r="N122" s="95"/>
      <c r="O122" s="95">
        <f>SUM(M122:N122)</f>
        <v>770.1</v>
      </c>
    </row>
    <row r="123" spans="1:15" ht="39" customHeight="1">
      <c r="A123" s="43" t="s">
        <v>215</v>
      </c>
      <c r="B123" s="87" t="s">
        <v>216</v>
      </c>
      <c r="C123" s="11">
        <f aca="true" t="shared" si="48" ref="C123:O123">SUM(C124)</f>
        <v>62589.30000000002</v>
      </c>
      <c r="D123" s="11">
        <f t="shared" si="48"/>
        <v>0</v>
      </c>
      <c r="E123" s="11">
        <f t="shared" si="48"/>
        <v>62589.30000000002</v>
      </c>
      <c r="F123" s="11">
        <f t="shared" si="48"/>
        <v>-3578.3</v>
      </c>
      <c r="G123" s="11">
        <f t="shared" si="48"/>
        <v>59011.000000000015</v>
      </c>
      <c r="H123" s="11">
        <f t="shared" si="48"/>
        <v>-64.6</v>
      </c>
      <c r="I123" s="11">
        <f t="shared" si="48"/>
        <v>58946.40000000001</v>
      </c>
      <c r="J123" s="11">
        <f t="shared" si="48"/>
        <v>0</v>
      </c>
      <c r="K123" s="11">
        <f t="shared" si="48"/>
        <v>58946.40000000001</v>
      </c>
      <c r="L123" s="11">
        <f t="shared" si="48"/>
        <v>0</v>
      </c>
      <c r="M123" s="11">
        <f t="shared" si="48"/>
        <v>58946.40000000001</v>
      </c>
      <c r="N123" s="11">
        <f t="shared" si="48"/>
        <v>341.4</v>
      </c>
      <c r="O123" s="11">
        <f t="shared" si="48"/>
        <v>59287.799999999996</v>
      </c>
    </row>
    <row r="124" spans="1:15" ht="31.5" customHeight="1">
      <c r="A124" s="26" t="s">
        <v>217</v>
      </c>
      <c r="B124" s="89" t="s">
        <v>218</v>
      </c>
      <c r="C124" s="17">
        <f aca="true" t="shared" si="49" ref="C124:O124">SUM(C125:C137)</f>
        <v>62589.30000000002</v>
      </c>
      <c r="D124" s="17">
        <f t="shared" si="49"/>
        <v>0</v>
      </c>
      <c r="E124" s="17">
        <f t="shared" si="49"/>
        <v>62589.30000000002</v>
      </c>
      <c r="F124" s="17">
        <f t="shared" si="49"/>
        <v>-3578.3</v>
      </c>
      <c r="G124" s="17">
        <f t="shared" si="49"/>
        <v>59011.000000000015</v>
      </c>
      <c r="H124" s="17">
        <f t="shared" si="49"/>
        <v>-64.6</v>
      </c>
      <c r="I124" s="17">
        <f t="shared" si="49"/>
        <v>58946.40000000001</v>
      </c>
      <c r="J124" s="17">
        <f t="shared" si="49"/>
        <v>0</v>
      </c>
      <c r="K124" s="17">
        <f t="shared" si="49"/>
        <v>58946.40000000001</v>
      </c>
      <c r="L124" s="17">
        <f t="shared" si="49"/>
        <v>0</v>
      </c>
      <c r="M124" s="17">
        <f t="shared" si="49"/>
        <v>58946.40000000001</v>
      </c>
      <c r="N124" s="17">
        <f t="shared" si="49"/>
        <v>341.4</v>
      </c>
      <c r="O124" s="17">
        <f t="shared" si="49"/>
        <v>59287.799999999996</v>
      </c>
    </row>
    <row r="125" spans="1:15" ht="82.5" customHeight="1">
      <c r="A125" s="33" t="s">
        <v>219</v>
      </c>
      <c r="B125" s="30"/>
      <c r="C125" s="17">
        <v>5.7</v>
      </c>
      <c r="D125" s="17"/>
      <c r="E125" s="17">
        <f aca="true" t="shared" si="50" ref="E125:E137">SUM(C125:D125)</f>
        <v>5.7</v>
      </c>
      <c r="F125" s="17">
        <v>-5.7</v>
      </c>
      <c r="G125" s="17">
        <f aca="true" t="shared" si="51" ref="G125:G137">SUM(E125:F125)</f>
        <v>0</v>
      </c>
      <c r="H125" s="17"/>
      <c r="I125" s="17">
        <f aca="true" t="shared" si="52" ref="I125:I137">SUM(G125:H125)</f>
        <v>0</v>
      </c>
      <c r="J125" s="17"/>
      <c r="K125" s="17">
        <f aca="true" t="shared" si="53" ref="K125:K137">SUM(I125:J125)</f>
        <v>0</v>
      </c>
      <c r="L125" s="17"/>
      <c r="M125" s="17">
        <f aca="true" t="shared" si="54" ref="M125:M137">SUM(K125:L125)</f>
        <v>0</v>
      </c>
      <c r="N125" s="17"/>
      <c r="O125" s="17">
        <f aca="true" t="shared" si="55" ref="O125:O137">SUM(M125:N125)</f>
        <v>0</v>
      </c>
    </row>
    <row r="126" spans="1:15" ht="82.5" customHeight="1">
      <c r="A126" s="33" t="s">
        <v>220</v>
      </c>
      <c r="B126" s="30"/>
      <c r="C126" s="17">
        <v>295.9</v>
      </c>
      <c r="D126" s="17"/>
      <c r="E126" s="17">
        <f t="shared" si="50"/>
        <v>295.9</v>
      </c>
      <c r="F126" s="17"/>
      <c r="G126" s="17">
        <f t="shared" si="51"/>
        <v>295.9</v>
      </c>
      <c r="H126" s="17"/>
      <c r="I126" s="17">
        <f t="shared" si="52"/>
        <v>295.9</v>
      </c>
      <c r="J126" s="17"/>
      <c r="K126" s="17">
        <f t="shared" si="53"/>
        <v>295.9</v>
      </c>
      <c r="L126" s="17"/>
      <c r="M126" s="17">
        <f t="shared" si="54"/>
        <v>295.9</v>
      </c>
      <c r="N126" s="17">
        <v>40.5</v>
      </c>
      <c r="O126" s="17">
        <f t="shared" si="55"/>
        <v>336.4</v>
      </c>
    </row>
    <row r="127" spans="1:15" ht="92.25" customHeight="1">
      <c r="A127" s="33" t="s">
        <v>221</v>
      </c>
      <c r="B127" s="30"/>
      <c r="C127" s="17">
        <v>7.2</v>
      </c>
      <c r="D127" s="17"/>
      <c r="E127" s="17">
        <f t="shared" si="50"/>
        <v>7.2</v>
      </c>
      <c r="F127" s="17"/>
      <c r="G127" s="17">
        <f t="shared" si="51"/>
        <v>7.2</v>
      </c>
      <c r="H127" s="17"/>
      <c r="I127" s="17">
        <f t="shared" si="52"/>
        <v>7.2</v>
      </c>
      <c r="J127" s="17"/>
      <c r="K127" s="17">
        <f t="shared" si="53"/>
        <v>7.2</v>
      </c>
      <c r="L127" s="17"/>
      <c r="M127" s="17">
        <f t="shared" si="54"/>
        <v>7.2</v>
      </c>
      <c r="N127" s="17"/>
      <c r="O127" s="17">
        <f t="shared" si="55"/>
        <v>7.2</v>
      </c>
    </row>
    <row r="128" spans="1:15" ht="173.25" customHeight="1">
      <c r="A128" s="33" t="s">
        <v>222</v>
      </c>
      <c r="B128" s="30"/>
      <c r="C128" s="17">
        <v>39310.8</v>
      </c>
      <c r="D128" s="17"/>
      <c r="E128" s="17">
        <f t="shared" si="50"/>
        <v>39310.8</v>
      </c>
      <c r="F128" s="17"/>
      <c r="G128" s="17">
        <f t="shared" si="51"/>
        <v>39310.8</v>
      </c>
      <c r="H128" s="17"/>
      <c r="I128" s="17">
        <f t="shared" si="52"/>
        <v>39310.8</v>
      </c>
      <c r="J128" s="17"/>
      <c r="K128" s="17">
        <f t="shared" si="53"/>
        <v>39310.8</v>
      </c>
      <c r="L128" s="17"/>
      <c r="M128" s="17">
        <f t="shared" si="54"/>
        <v>39310.8</v>
      </c>
      <c r="N128" s="17">
        <v>328.7</v>
      </c>
      <c r="O128" s="17">
        <f t="shared" si="55"/>
        <v>39639.5</v>
      </c>
    </row>
    <row r="129" spans="1:15" ht="46.5" customHeight="1">
      <c r="A129" s="33" t="s">
        <v>223</v>
      </c>
      <c r="B129" s="30"/>
      <c r="C129" s="17">
        <v>44.5</v>
      </c>
      <c r="D129" s="17"/>
      <c r="E129" s="17">
        <f t="shared" si="50"/>
        <v>44.5</v>
      </c>
      <c r="F129" s="17"/>
      <c r="G129" s="17">
        <f t="shared" si="51"/>
        <v>44.5</v>
      </c>
      <c r="H129" s="17"/>
      <c r="I129" s="17">
        <f t="shared" si="52"/>
        <v>44.5</v>
      </c>
      <c r="J129" s="17"/>
      <c r="K129" s="17">
        <f t="shared" si="53"/>
        <v>44.5</v>
      </c>
      <c r="L129" s="17"/>
      <c r="M129" s="17">
        <f t="shared" si="54"/>
        <v>44.5</v>
      </c>
      <c r="N129" s="17"/>
      <c r="O129" s="17">
        <f t="shared" si="55"/>
        <v>44.5</v>
      </c>
    </row>
    <row r="130" spans="1:15" ht="122.25" customHeight="1">
      <c r="A130" s="92" t="s">
        <v>224</v>
      </c>
      <c r="B130" s="30"/>
      <c r="C130" s="17">
        <v>887.4</v>
      </c>
      <c r="D130" s="17"/>
      <c r="E130" s="17">
        <f t="shared" si="50"/>
        <v>887.4</v>
      </c>
      <c r="F130" s="17"/>
      <c r="G130" s="17">
        <f t="shared" si="51"/>
        <v>887.4</v>
      </c>
      <c r="H130" s="17"/>
      <c r="I130" s="17">
        <f t="shared" si="52"/>
        <v>887.4</v>
      </c>
      <c r="J130" s="17"/>
      <c r="K130" s="17">
        <f t="shared" si="53"/>
        <v>887.4</v>
      </c>
      <c r="L130" s="17"/>
      <c r="M130" s="17">
        <f t="shared" si="54"/>
        <v>887.4</v>
      </c>
      <c r="N130" s="17">
        <v>7.7</v>
      </c>
      <c r="O130" s="17">
        <f t="shared" si="55"/>
        <v>895.1</v>
      </c>
    </row>
    <row r="131" spans="1:15" ht="99.75" customHeight="1">
      <c r="A131" s="92" t="s">
        <v>225</v>
      </c>
      <c r="B131" s="30"/>
      <c r="C131" s="17">
        <v>88.9</v>
      </c>
      <c r="D131" s="17"/>
      <c r="E131" s="17">
        <f t="shared" si="50"/>
        <v>88.9</v>
      </c>
      <c r="F131" s="17"/>
      <c r="G131" s="17">
        <f t="shared" si="51"/>
        <v>88.9</v>
      </c>
      <c r="H131" s="17"/>
      <c r="I131" s="17">
        <f t="shared" si="52"/>
        <v>88.9</v>
      </c>
      <c r="J131" s="17"/>
      <c r="K131" s="17">
        <f t="shared" si="53"/>
        <v>88.9</v>
      </c>
      <c r="L131" s="17"/>
      <c r="M131" s="17">
        <f t="shared" si="54"/>
        <v>88.9</v>
      </c>
      <c r="N131" s="17">
        <v>-43.8</v>
      </c>
      <c r="O131" s="17">
        <f t="shared" si="55"/>
        <v>45.10000000000001</v>
      </c>
    </row>
    <row r="132" spans="1:15" ht="68.25" customHeight="1">
      <c r="A132" s="33" t="s">
        <v>226</v>
      </c>
      <c r="B132" s="30"/>
      <c r="C132" s="17">
        <v>100.8</v>
      </c>
      <c r="D132" s="17"/>
      <c r="E132" s="17">
        <f t="shared" si="50"/>
        <v>100.8</v>
      </c>
      <c r="F132" s="17">
        <v>-100.8</v>
      </c>
      <c r="G132" s="17">
        <f t="shared" si="51"/>
        <v>0</v>
      </c>
      <c r="H132" s="17"/>
      <c r="I132" s="17">
        <f t="shared" si="52"/>
        <v>0</v>
      </c>
      <c r="J132" s="17"/>
      <c r="K132" s="17">
        <f t="shared" si="53"/>
        <v>0</v>
      </c>
      <c r="L132" s="17"/>
      <c r="M132" s="17">
        <f t="shared" si="54"/>
        <v>0</v>
      </c>
      <c r="N132" s="17"/>
      <c r="O132" s="17">
        <f t="shared" si="55"/>
        <v>0</v>
      </c>
    </row>
    <row r="133" spans="1:15" ht="103.5" customHeight="1">
      <c r="A133" s="33" t="s">
        <v>227</v>
      </c>
      <c r="B133" s="30"/>
      <c r="C133" s="17">
        <v>1307.3</v>
      </c>
      <c r="D133" s="17"/>
      <c r="E133" s="17">
        <f t="shared" si="50"/>
        <v>1307.3</v>
      </c>
      <c r="F133" s="17"/>
      <c r="G133" s="17">
        <f t="shared" si="51"/>
        <v>1307.3</v>
      </c>
      <c r="H133" s="17"/>
      <c r="I133" s="17">
        <f t="shared" si="52"/>
        <v>1307.3</v>
      </c>
      <c r="J133" s="17"/>
      <c r="K133" s="17">
        <f t="shared" si="53"/>
        <v>1307.3</v>
      </c>
      <c r="L133" s="17"/>
      <c r="M133" s="17">
        <f t="shared" si="54"/>
        <v>1307.3</v>
      </c>
      <c r="N133" s="17">
        <v>-89.6</v>
      </c>
      <c r="O133" s="17">
        <f t="shared" si="55"/>
        <v>1217.7</v>
      </c>
    </row>
    <row r="134" spans="1:15" ht="150" customHeight="1">
      <c r="A134" s="103" t="s">
        <v>228</v>
      </c>
      <c r="B134" s="89"/>
      <c r="C134" s="17">
        <v>16560.7</v>
      </c>
      <c r="D134" s="17"/>
      <c r="E134" s="17">
        <f t="shared" si="50"/>
        <v>16560.7</v>
      </c>
      <c r="F134" s="17"/>
      <c r="G134" s="17">
        <f t="shared" si="51"/>
        <v>16560.7</v>
      </c>
      <c r="H134" s="17">
        <v>-240.7</v>
      </c>
      <c r="I134" s="17">
        <f t="shared" si="52"/>
        <v>16320</v>
      </c>
      <c r="J134" s="17"/>
      <c r="K134" s="17">
        <f t="shared" si="53"/>
        <v>16320</v>
      </c>
      <c r="L134" s="17"/>
      <c r="M134" s="17">
        <f t="shared" si="54"/>
        <v>16320</v>
      </c>
      <c r="N134" s="17">
        <v>97.9</v>
      </c>
      <c r="O134" s="17">
        <f t="shared" si="55"/>
        <v>16417.9</v>
      </c>
    </row>
    <row r="135" spans="1:15" ht="138.75" customHeight="1">
      <c r="A135" s="103" t="s">
        <v>229</v>
      </c>
      <c r="B135" s="89"/>
      <c r="C135" s="17"/>
      <c r="D135" s="17"/>
      <c r="E135" s="17">
        <f t="shared" si="50"/>
        <v>0</v>
      </c>
      <c r="F135" s="17"/>
      <c r="G135" s="17">
        <f t="shared" si="51"/>
        <v>0</v>
      </c>
      <c r="H135" s="17">
        <v>176.1</v>
      </c>
      <c r="I135" s="17">
        <f t="shared" si="52"/>
        <v>176.1</v>
      </c>
      <c r="J135" s="17"/>
      <c r="K135" s="17">
        <f t="shared" si="53"/>
        <v>176.1</v>
      </c>
      <c r="L135" s="17"/>
      <c r="M135" s="17">
        <f t="shared" si="54"/>
        <v>176.1</v>
      </c>
      <c r="N135" s="17"/>
      <c r="O135" s="17">
        <f t="shared" si="55"/>
        <v>176.1</v>
      </c>
    </row>
    <row r="136" spans="1:15" ht="37.5" customHeight="1">
      <c r="A136" s="33" t="s">
        <v>230</v>
      </c>
      <c r="B136" s="89"/>
      <c r="C136" s="17">
        <v>508.3</v>
      </c>
      <c r="D136" s="17"/>
      <c r="E136" s="17">
        <f t="shared" si="50"/>
        <v>508.3</v>
      </c>
      <c r="F136" s="17"/>
      <c r="G136" s="17">
        <f t="shared" si="51"/>
        <v>508.3</v>
      </c>
      <c r="H136" s="17"/>
      <c r="I136" s="17">
        <f t="shared" si="52"/>
        <v>508.3</v>
      </c>
      <c r="J136" s="17"/>
      <c r="K136" s="17">
        <f t="shared" si="53"/>
        <v>508.3</v>
      </c>
      <c r="L136" s="17"/>
      <c r="M136" s="17">
        <f t="shared" si="54"/>
        <v>508.3</v>
      </c>
      <c r="N136" s="17"/>
      <c r="O136" s="17">
        <f t="shared" si="55"/>
        <v>508.3</v>
      </c>
    </row>
    <row r="137" spans="1:15" ht="138.75" customHeight="1">
      <c r="A137" s="33" t="s">
        <v>231</v>
      </c>
      <c r="B137" s="104"/>
      <c r="C137" s="17">
        <v>3471.8</v>
      </c>
      <c r="D137" s="17"/>
      <c r="E137" s="17">
        <f t="shared" si="50"/>
        <v>3471.8</v>
      </c>
      <c r="F137" s="17">
        <v>-3471.8</v>
      </c>
      <c r="G137" s="17">
        <f t="shared" si="51"/>
        <v>0</v>
      </c>
      <c r="H137" s="17"/>
      <c r="I137" s="17">
        <f t="shared" si="52"/>
        <v>0</v>
      </c>
      <c r="J137" s="17"/>
      <c r="K137" s="17">
        <f t="shared" si="53"/>
        <v>0</v>
      </c>
      <c r="L137" s="17"/>
      <c r="M137" s="17">
        <f t="shared" si="54"/>
        <v>0</v>
      </c>
      <c r="N137" s="17"/>
      <c r="O137" s="17">
        <f t="shared" si="55"/>
        <v>0</v>
      </c>
    </row>
    <row r="138" spans="1:15" s="84" customFormat="1" ht="25.5" customHeight="1">
      <c r="A138" s="105" t="s">
        <v>232</v>
      </c>
      <c r="B138" s="106" t="s">
        <v>233</v>
      </c>
      <c r="C138" s="11">
        <f aca="true" t="shared" si="56" ref="C138:O138">SUM(C139)</f>
        <v>0</v>
      </c>
      <c r="D138" s="11">
        <f t="shared" si="56"/>
        <v>0</v>
      </c>
      <c r="E138" s="11">
        <f t="shared" si="56"/>
        <v>0</v>
      </c>
      <c r="F138" s="11">
        <f t="shared" si="56"/>
        <v>100.8</v>
      </c>
      <c r="G138" s="11">
        <f t="shared" si="56"/>
        <v>100.8</v>
      </c>
      <c r="H138" s="11">
        <f t="shared" si="56"/>
        <v>0</v>
      </c>
      <c r="I138" s="11">
        <f t="shared" si="56"/>
        <v>100.8</v>
      </c>
      <c r="J138" s="11">
        <f t="shared" si="56"/>
        <v>0</v>
      </c>
      <c r="K138" s="11">
        <f t="shared" si="56"/>
        <v>100.8</v>
      </c>
      <c r="L138" s="11">
        <f t="shared" si="56"/>
        <v>0</v>
      </c>
      <c r="M138" s="11">
        <f t="shared" si="56"/>
        <v>100.8</v>
      </c>
      <c r="N138" s="11">
        <f t="shared" si="56"/>
        <v>0</v>
      </c>
      <c r="O138" s="11">
        <f t="shared" si="56"/>
        <v>100.8</v>
      </c>
    </row>
    <row r="139" spans="1:15" s="65" customFormat="1" ht="24" customHeight="1">
      <c r="A139" s="33" t="s">
        <v>234</v>
      </c>
      <c r="B139" s="104" t="s">
        <v>235</v>
      </c>
      <c r="C139" s="17"/>
      <c r="D139" s="17"/>
      <c r="E139" s="17">
        <f>SUM(C139:D139)</f>
        <v>0</v>
      </c>
      <c r="F139" s="17">
        <v>100.8</v>
      </c>
      <c r="G139" s="17">
        <f>SUM(E139:F139)</f>
        <v>100.8</v>
      </c>
      <c r="H139" s="17"/>
      <c r="I139" s="17">
        <f>SUM(G139:H139)</f>
        <v>100.8</v>
      </c>
      <c r="J139" s="17"/>
      <c r="K139" s="17">
        <f>SUM(I139:J139)</f>
        <v>100.8</v>
      </c>
      <c r="L139" s="17"/>
      <c r="M139" s="17">
        <f>SUM(K139:L139)</f>
        <v>100.8</v>
      </c>
      <c r="N139" s="17"/>
      <c r="O139" s="17">
        <f>SUM(M139:N139)</f>
        <v>100.8</v>
      </c>
    </row>
    <row r="140" spans="1:15" ht="48" customHeight="1">
      <c r="A140" s="105" t="s">
        <v>236</v>
      </c>
      <c r="B140" s="106" t="s">
        <v>237</v>
      </c>
      <c r="C140" s="11">
        <f aca="true" t="shared" si="57" ref="C140:O140">SUM(C141)</f>
        <v>1140.6</v>
      </c>
      <c r="D140" s="11">
        <f t="shared" si="57"/>
        <v>0</v>
      </c>
      <c r="E140" s="11">
        <f t="shared" si="57"/>
        <v>1140.6</v>
      </c>
      <c r="F140" s="11">
        <f t="shared" si="57"/>
        <v>0</v>
      </c>
      <c r="G140" s="11">
        <f t="shared" si="57"/>
        <v>1140.6</v>
      </c>
      <c r="H140" s="11">
        <f t="shared" si="57"/>
        <v>0</v>
      </c>
      <c r="I140" s="11">
        <f t="shared" si="57"/>
        <v>1140.6</v>
      </c>
      <c r="J140" s="11">
        <f t="shared" si="57"/>
        <v>0</v>
      </c>
      <c r="K140" s="11">
        <f t="shared" si="57"/>
        <v>1140.6</v>
      </c>
      <c r="L140" s="11">
        <f t="shared" si="57"/>
        <v>0</v>
      </c>
      <c r="M140" s="11">
        <f t="shared" si="57"/>
        <v>1140.6</v>
      </c>
      <c r="N140" s="11">
        <f t="shared" si="57"/>
        <v>0</v>
      </c>
      <c r="O140" s="11">
        <f t="shared" si="57"/>
        <v>1140.6</v>
      </c>
    </row>
    <row r="141" spans="1:15" ht="46.5" customHeight="1">
      <c r="A141" s="33" t="s">
        <v>238</v>
      </c>
      <c r="B141" s="104" t="s">
        <v>239</v>
      </c>
      <c r="C141" s="17">
        <v>1140.6</v>
      </c>
      <c r="D141" s="17"/>
      <c r="E141" s="17">
        <f>SUM(C141:D141)</f>
        <v>1140.6</v>
      </c>
      <c r="F141" s="17"/>
      <c r="G141" s="17">
        <f>SUM(E141:F141)</f>
        <v>1140.6</v>
      </c>
      <c r="H141" s="17"/>
      <c r="I141" s="17">
        <f>SUM(G141:H141)</f>
        <v>1140.6</v>
      </c>
      <c r="J141" s="17"/>
      <c r="K141" s="17">
        <f>SUM(I141:J141)</f>
        <v>1140.6</v>
      </c>
      <c r="L141" s="17"/>
      <c r="M141" s="17">
        <f>SUM(K141:L141)</f>
        <v>1140.6</v>
      </c>
      <c r="N141" s="17"/>
      <c r="O141" s="17">
        <f>SUM(M141:N141)</f>
        <v>1140.6</v>
      </c>
    </row>
    <row r="142" spans="1:15" s="110" customFormat="1" ht="22.5" customHeight="1">
      <c r="A142" s="107" t="s">
        <v>240</v>
      </c>
      <c r="B142" s="108" t="s">
        <v>241</v>
      </c>
      <c r="C142" s="109">
        <f aca="true" t="shared" si="58" ref="C142:O143">SUM(C143)</f>
        <v>0</v>
      </c>
      <c r="D142" s="109">
        <f t="shared" si="58"/>
        <v>47.6</v>
      </c>
      <c r="E142" s="109">
        <f t="shared" si="58"/>
        <v>47.6</v>
      </c>
      <c r="F142" s="109">
        <f t="shared" si="58"/>
        <v>0</v>
      </c>
      <c r="G142" s="109">
        <f t="shared" si="58"/>
        <v>47.6</v>
      </c>
      <c r="H142" s="109">
        <f t="shared" si="58"/>
        <v>0</v>
      </c>
      <c r="I142" s="109">
        <f t="shared" si="58"/>
        <v>47.6</v>
      </c>
      <c r="J142" s="109">
        <f t="shared" si="58"/>
        <v>0</v>
      </c>
      <c r="K142" s="109">
        <f t="shared" si="58"/>
        <v>47.6</v>
      </c>
      <c r="L142" s="109">
        <f t="shared" si="58"/>
        <v>0</v>
      </c>
      <c r="M142" s="109">
        <f t="shared" si="58"/>
        <v>47.6</v>
      </c>
      <c r="N142" s="109">
        <f t="shared" si="58"/>
        <v>0</v>
      </c>
      <c r="O142" s="109">
        <f t="shared" si="58"/>
        <v>47.6</v>
      </c>
    </row>
    <row r="143" spans="1:15" s="84" customFormat="1" ht="54.75" customHeight="1">
      <c r="A143" s="105" t="s">
        <v>242</v>
      </c>
      <c r="B143" s="111" t="s">
        <v>243</v>
      </c>
      <c r="C143" s="112">
        <f t="shared" si="58"/>
        <v>0</v>
      </c>
      <c r="D143" s="112">
        <f t="shared" si="58"/>
        <v>47.6</v>
      </c>
      <c r="E143" s="112">
        <f t="shared" si="58"/>
        <v>47.6</v>
      </c>
      <c r="F143" s="112">
        <f t="shared" si="58"/>
        <v>0</v>
      </c>
      <c r="G143" s="112">
        <f t="shared" si="58"/>
        <v>47.6</v>
      </c>
      <c r="H143" s="112">
        <f t="shared" si="58"/>
        <v>0</v>
      </c>
      <c r="I143" s="112">
        <f t="shared" si="58"/>
        <v>47.6</v>
      </c>
      <c r="J143" s="112">
        <f t="shared" si="58"/>
        <v>0</v>
      </c>
      <c r="K143" s="112">
        <f t="shared" si="58"/>
        <v>47.6</v>
      </c>
      <c r="L143" s="112">
        <f t="shared" si="58"/>
        <v>0</v>
      </c>
      <c r="M143" s="112">
        <f t="shared" si="58"/>
        <v>47.6</v>
      </c>
      <c r="N143" s="112">
        <f t="shared" si="58"/>
        <v>0</v>
      </c>
      <c r="O143" s="112">
        <f t="shared" si="58"/>
        <v>47.6</v>
      </c>
    </row>
    <row r="144" spans="1:15" s="65" customFormat="1" ht="60" customHeight="1">
      <c r="A144" s="33" t="s">
        <v>244</v>
      </c>
      <c r="B144" s="92" t="s">
        <v>245</v>
      </c>
      <c r="C144" s="17"/>
      <c r="D144" s="17">
        <v>47.6</v>
      </c>
      <c r="E144" s="17">
        <f>SUM(C144:D144)</f>
        <v>47.6</v>
      </c>
      <c r="F144" s="17"/>
      <c r="G144" s="17">
        <f>SUM(E144:F144)</f>
        <v>47.6</v>
      </c>
      <c r="H144" s="17"/>
      <c r="I144" s="17">
        <f>SUM(G144:H144)</f>
        <v>47.6</v>
      </c>
      <c r="J144" s="17"/>
      <c r="K144" s="17">
        <f>SUM(I144:J144)</f>
        <v>47.6</v>
      </c>
      <c r="L144" s="17"/>
      <c r="M144" s="17">
        <f>SUM(K144:L144)</f>
        <v>47.6</v>
      </c>
      <c r="N144" s="17"/>
      <c r="O144" s="17">
        <f>SUM(M144:N144)</f>
        <v>47.6</v>
      </c>
    </row>
    <row r="145" spans="1:15" s="65" customFormat="1" ht="37.5" customHeight="1">
      <c r="A145" s="113" t="s">
        <v>246</v>
      </c>
      <c r="B145" s="114" t="s">
        <v>247</v>
      </c>
      <c r="C145" s="17">
        <f aca="true" t="shared" si="59" ref="C145:O145">SUM(C146)</f>
        <v>0</v>
      </c>
      <c r="D145" s="85">
        <f t="shared" si="59"/>
        <v>-97.7043</v>
      </c>
      <c r="E145" s="85">
        <f t="shared" si="59"/>
        <v>-97.7043</v>
      </c>
      <c r="F145" s="86">
        <f t="shared" si="59"/>
        <v>-63.12212</v>
      </c>
      <c r="G145" s="86">
        <f t="shared" si="59"/>
        <v>-160.82642</v>
      </c>
      <c r="H145" s="17">
        <f t="shared" si="59"/>
        <v>-29</v>
      </c>
      <c r="I145" s="86">
        <f t="shared" si="59"/>
        <v>-189.82642</v>
      </c>
      <c r="J145" s="17">
        <f t="shared" si="59"/>
        <v>0</v>
      </c>
      <c r="K145" s="86">
        <f t="shared" si="59"/>
        <v>-189.82642</v>
      </c>
      <c r="L145" s="17">
        <f t="shared" si="59"/>
        <v>0</v>
      </c>
      <c r="M145" s="86">
        <f t="shared" si="59"/>
        <v>-189.82642</v>
      </c>
      <c r="N145" s="17">
        <f t="shared" si="59"/>
        <v>0</v>
      </c>
      <c r="O145" s="86">
        <f t="shared" si="59"/>
        <v>-189.82642</v>
      </c>
    </row>
    <row r="146" spans="1:15" s="65" customFormat="1" ht="36" customHeight="1">
      <c r="A146" s="33" t="s">
        <v>248</v>
      </c>
      <c r="B146" s="115" t="s">
        <v>249</v>
      </c>
      <c r="C146" s="17"/>
      <c r="D146" s="85">
        <v>-97.7043</v>
      </c>
      <c r="E146" s="85">
        <f>SUM(C146:D146)</f>
        <v>-97.7043</v>
      </c>
      <c r="F146" s="86">
        <v>-63.12212</v>
      </c>
      <c r="G146" s="86">
        <f>SUM(E146:F146)</f>
        <v>-160.82642</v>
      </c>
      <c r="H146" s="17">
        <v>-29</v>
      </c>
      <c r="I146" s="86">
        <f>SUM(G146:H146)</f>
        <v>-189.82642</v>
      </c>
      <c r="J146" s="17"/>
      <c r="K146" s="86">
        <f>SUM(I146:J146)</f>
        <v>-189.82642</v>
      </c>
      <c r="L146" s="17"/>
      <c r="M146" s="86">
        <f>SUM(K146:L146)</f>
        <v>-189.82642</v>
      </c>
      <c r="N146" s="17"/>
      <c r="O146" s="86">
        <f>SUM(M146:N146)</f>
        <v>-189.82642</v>
      </c>
    </row>
    <row r="147" spans="1:15" ht="12.75">
      <c r="A147" s="69" t="s">
        <v>250</v>
      </c>
      <c r="B147" s="25"/>
      <c r="C147" s="8">
        <f aca="true" t="shared" si="60" ref="C147:O147">SUM(C20,C95)</f>
        <v>142431.50000000003</v>
      </c>
      <c r="D147" s="116">
        <f t="shared" si="60"/>
        <v>706.7957000000001</v>
      </c>
      <c r="E147" s="116">
        <f t="shared" si="60"/>
        <v>143138.29570000002</v>
      </c>
      <c r="F147" s="68">
        <f t="shared" si="60"/>
        <v>-112.62992000000008</v>
      </c>
      <c r="G147" s="68">
        <f t="shared" si="60"/>
        <v>143025.66578</v>
      </c>
      <c r="H147" s="8">
        <f t="shared" si="60"/>
        <v>213.70000000000002</v>
      </c>
      <c r="I147" s="68">
        <f t="shared" si="60"/>
        <v>143239.36578000002</v>
      </c>
      <c r="J147" s="68">
        <f t="shared" si="60"/>
        <v>5769.9780599999995</v>
      </c>
      <c r="K147" s="68">
        <f t="shared" si="60"/>
        <v>149009.34384000002</v>
      </c>
      <c r="L147" s="68">
        <f t="shared" si="60"/>
        <v>189.3</v>
      </c>
      <c r="M147" s="68">
        <f t="shared" si="60"/>
        <v>149198.64384</v>
      </c>
      <c r="N147" s="68">
        <f t="shared" si="60"/>
        <v>1394.1</v>
      </c>
      <c r="O147" s="68">
        <f t="shared" si="60"/>
        <v>150592.74384</v>
      </c>
    </row>
  </sheetData>
  <sheetProtection/>
  <mergeCells count="15">
    <mergeCell ref="M14:O14"/>
    <mergeCell ref="A16:O16"/>
    <mergeCell ref="M1:O1"/>
    <mergeCell ref="M2:O2"/>
    <mergeCell ref="M3:O3"/>
    <mergeCell ref="M4:O4"/>
    <mergeCell ref="M5:O5"/>
    <mergeCell ref="M6:O6"/>
    <mergeCell ref="M9:O9"/>
    <mergeCell ref="M10:O10"/>
    <mergeCell ref="M11:O11"/>
    <mergeCell ref="M12:O12"/>
    <mergeCell ref="M7:O7"/>
    <mergeCell ref="M8:O8"/>
    <mergeCell ref="M13:O13"/>
  </mergeCells>
  <printOptions/>
  <pageMargins left="0.7874015748031497" right="0" top="0.3937007874015748" bottom="0" header="0.31496062992125984" footer="0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2012-11-01T12:13:08Z</cp:lastPrinted>
  <dcterms:created xsi:type="dcterms:W3CDTF">2012-10-31T07:26:35Z</dcterms:created>
  <dcterms:modified xsi:type="dcterms:W3CDTF">2012-12-07T08:49:36Z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